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5" i="1"/>
  <c r="G5" s="1"/>
  <c r="F6"/>
  <c r="G6" s="1"/>
  <c r="F7"/>
  <c r="G7" s="1"/>
  <c r="F8"/>
  <c r="G8" s="1"/>
  <c r="F9"/>
  <c r="G9" s="1"/>
  <c r="F10"/>
  <c r="G10" s="1"/>
  <c r="F11"/>
  <c r="G11" s="1"/>
  <c r="F4"/>
  <c r="G4" s="1"/>
  <c r="E5"/>
  <c r="E6"/>
  <c r="E7"/>
  <c r="E8"/>
  <c r="E9"/>
  <c r="E10"/>
  <c r="E11"/>
  <c r="E4"/>
</calcChain>
</file>

<file path=xl/sharedStrings.xml><?xml version="1.0" encoding="utf-8"?>
<sst xmlns="http://schemas.openxmlformats.org/spreadsheetml/2006/main" count="18" uniqueCount="17">
  <si>
    <r>
      <t>Ro (</t>
    </r>
    <r>
      <rPr>
        <sz val="11"/>
        <color theme="1"/>
        <rFont val="Calibri"/>
        <family val="2"/>
      </rPr>
      <t>Ω</t>
    </r>
    <r>
      <rPr>
        <sz val="11"/>
        <color theme="1"/>
        <rFont val="Calibri"/>
        <family val="2"/>
        <scheme val="minor"/>
      </rPr>
      <t>)</t>
    </r>
  </si>
  <si>
    <t>Sh</t>
  </si>
  <si>
    <t>Pares polos</t>
  </si>
  <si>
    <t>Vo/V(F-F)</t>
  </si>
  <si>
    <t xml:space="preserve">V(F-F)rms Multim. </t>
  </si>
  <si>
    <t>Vo (V)</t>
  </si>
  <si>
    <t xml:space="preserve">V (shunt) </t>
  </si>
  <si>
    <t>Po (W)</t>
  </si>
  <si>
    <t>Io (A)</t>
  </si>
  <si>
    <t>Te (Nm)</t>
  </si>
  <si>
    <t>Br (imán Bo Ne)</t>
  </si>
  <si>
    <t>V(L-L)rms/rpm</t>
  </si>
  <si>
    <t>rpm de rotor (variador)</t>
  </si>
  <si>
    <t>Bm [Wb/m2]</t>
  </si>
  <si>
    <t>Fi (flujo) [Vs]</t>
  </si>
  <si>
    <t>1.14 [Wb/m2]</t>
  </si>
  <si>
    <t>Paso Pala [°]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</si>
</sst>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 applyAlignment="1"/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1" xfId="0" applyFill="1" applyBorder="1"/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7" borderId="8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2" fontId="0" fillId="6" borderId="9" xfId="0" applyNumberFormat="1" applyFill="1" applyBorder="1" applyAlignment="1">
      <alignment horizontal="center" vertical="center"/>
    </xf>
    <xf numFmtId="2" fontId="0" fillId="3" borderId="9" xfId="0" applyNumberForma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/>
    </xf>
    <xf numFmtId="2" fontId="0" fillId="10" borderId="9" xfId="0" applyNumberFormat="1" applyFill="1" applyBorder="1" applyAlignment="1">
      <alignment horizontal="center" vertical="center"/>
    </xf>
    <xf numFmtId="2" fontId="0" fillId="8" borderId="9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layout/>
    </c:title>
    <c:plotArea>
      <c:layout>
        <c:manualLayout>
          <c:layoutTarget val="inner"/>
          <c:xMode val="edge"/>
          <c:yMode val="edge"/>
          <c:x val="0.17067756559755543"/>
          <c:y val="0.20406277340332457"/>
          <c:w val="0.78631168171427257"/>
          <c:h val="0.68921660834062404"/>
        </c:manualLayout>
      </c:layout>
      <c:lineChart>
        <c:grouping val="standard"/>
        <c:ser>
          <c:idx val="0"/>
          <c:order val="0"/>
          <c:tx>
            <c:v>Po/rpm</c:v>
          </c:tx>
          <c:marker>
            <c:symbol val="none"/>
          </c:marker>
          <c:cat>
            <c:numRef>
              <c:f>Hoja1!$A$4:$A$11</c:f>
              <c:numCache>
                <c:formatCode>General</c:formatCode>
                <c:ptCount val="8"/>
                <c:pt idx="0">
                  <c:v>300</c:v>
                </c:pt>
                <c:pt idx="1">
                  <c:v>350</c:v>
                </c:pt>
                <c:pt idx="2">
                  <c:v>400</c:v>
                </c:pt>
                <c:pt idx="3">
                  <c:v>450</c:v>
                </c:pt>
                <c:pt idx="4">
                  <c:v>500</c:v>
                </c:pt>
                <c:pt idx="5">
                  <c:v>550</c:v>
                </c:pt>
                <c:pt idx="6">
                  <c:v>600</c:v>
                </c:pt>
                <c:pt idx="7">
                  <c:v>650</c:v>
                </c:pt>
              </c:numCache>
            </c:numRef>
          </c:cat>
          <c:val>
            <c:numRef>
              <c:f>Hoja1!$E$4:$E$11</c:f>
              <c:numCache>
                <c:formatCode>0.00</c:formatCode>
                <c:ptCount val="8"/>
                <c:pt idx="0">
                  <c:v>54.496799999999993</c:v>
                </c:pt>
                <c:pt idx="1">
                  <c:v>76.384799999999998</c:v>
                </c:pt>
                <c:pt idx="2">
                  <c:v>101.3888</c:v>
                </c:pt>
                <c:pt idx="3">
                  <c:v>129.76604999999998</c:v>
                </c:pt>
                <c:pt idx="4">
                  <c:v>161.10124999999999</c:v>
                </c:pt>
                <c:pt idx="5">
                  <c:v>194.83379999999997</c:v>
                </c:pt>
                <c:pt idx="6">
                  <c:v>230.6952</c:v>
                </c:pt>
                <c:pt idx="7">
                  <c:v>270.74644999999998</c:v>
                </c:pt>
              </c:numCache>
            </c:numRef>
          </c:val>
        </c:ser>
        <c:marker val="1"/>
        <c:axId val="71279360"/>
        <c:axId val="71280896"/>
      </c:lineChart>
      <c:catAx>
        <c:axId val="71279360"/>
        <c:scaling>
          <c:orientation val="minMax"/>
        </c:scaling>
        <c:axPos val="b"/>
        <c:numFmt formatCode="General" sourceLinked="1"/>
        <c:tickLblPos val="nextTo"/>
        <c:crossAx val="71280896"/>
        <c:crosses val="autoZero"/>
        <c:auto val="1"/>
        <c:lblAlgn val="ctr"/>
        <c:lblOffset val="100"/>
      </c:catAx>
      <c:valAx>
        <c:axId val="71280896"/>
        <c:scaling>
          <c:orientation val="minMax"/>
        </c:scaling>
        <c:axPos val="l"/>
        <c:majorGridlines/>
        <c:numFmt formatCode="0.00" sourceLinked="1"/>
        <c:tickLblPos val="nextTo"/>
        <c:crossAx val="71279360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layout/>
    </c:title>
    <c:plotArea>
      <c:layout>
        <c:manualLayout>
          <c:layoutTarget val="inner"/>
          <c:xMode val="edge"/>
          <c:yMode val="edge"/>
          <c:x val="0.11814454900454516"/>
          <c:y val="2.8252405949256341E-2"/>
          <c:w val="0.83920603674540672"/>
          <c:h val="0.8326195683872849"/>
        </c:manualLayout>
      </c:layout>
      <c:lineChart>
        <c:grouping val="standard"/>
        <c:ser>
          <c:idx val="0"/>
          <c:order val="0"/>
          <c:tx>
            <c:v>Corriente salida / rpm</c:v>
          </c:tx>
          <c:marker>
            <c:symbol val="none"/>
          </c:marker>
          <c:cat>
            <c:numRef>
              <c:f>Hoja1!$A$4:$A$11</c:f>
              <c:numCache>
                <c:formatCode>General</c:formatCode>
                <c:ptCount val="8"/>
                <c:pt idx="0">
                  <c:v>300</c:v>
                </c:pt>
                <c:pt idx="1">
                  <c:v>350</c:v>
                </c:pt>
                <c:pt idx="2">
                  <c:v>400</c:v>
                </c:pt>
                <c:pt idx="3">
                  <c:v>450</c:v>
                </c:pt>
                <c:pt idx="4">
                  <c:v>500</c:v>
                </c:pt>
                <c:pt idx="5">
                  <c:v>550</c:v>
                </c:pt>
                <c:pt idx="6">
                  <c:v>600</c:v>
                </c:pt>
                <c:pt idx="7">
                  <c:v>650</c:v>
                </c:pt>
              </c:numCache>
            </c:numRef>
          </c:cat>
          <c:val>
            <c:numRef>
              <c:f>Hoja1!$F$4:$F$11</c:f>
              <c:numCache>
                <c:formatCode>0.00</c:formatCode>
                <c:ptCount val="8"/>
                <c:pt idx="0">
                  <c:v>5.22</c:v>
                </c:pt>
                <c:pt idx="1">
                  <c:v>6.18</c:v>
                </c:pt>
                <c:pt idx="2">
                  <c:v>7.12</c:v>
                </c:pt>
                <c:pt idx="3">
                  <c:v>8.0549999999999997</c:v>
                </c:pt>
                <c:pt idx="4">
                  <c:v>8.9749999999999996</c:v>
                </c:pt>
                <c:pt idx="5">
                  <c:v>9.8699999999999992</c:v>
                </c:pt>
                <c:pt idx="6">
                  <c:v>10.74</c:v>
                </c:pt>
                <c:pt idx="7">
                  <c:v>11.635</c:v>
                </c:pt>
              </c:numCache>
            </c:numRef>
          </c:val>
        </c:ser>
        <c:marker val="1"/>
        <c:axId val="93853568"/>
        <c:axId val="93855104"/>
      </c:lineChart>
      <c:catAx>
        <c:axId val="93853568"/>
        <c:scaling>
          <c:orientation val="minMax"/>
        </c:scaling>
        <c:axPos val="b"/>
        <c:numFmt formatCode="General" sourceLinked="1"/>
        <c:tickLblPos val="nextTo"/>
        <c:crossAx val="93855104"/>
        <c:crosses val="autoZero"/>
        <c:auto val="1"/>
        <c:lblAlgn val="ctr"/>
        <c:lblOffset val="100"/>
      </c:catAx>
      <c:valAx>
        <c:axId val="93855104"/>
        <c:scaling>
          <c:orientation val="minMax"/>
        </c:scaling>
        <c:axPos val="l"/>
        <c:majorGridlines/>
        <c:numFmt formatCode="0.00" sourceLinked="1"/>
        <c:tickLblPos val="nextTo"/>
        <c:crossAx val="93853568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11</xdr:row>
      <xdr:rowOff>161925</xdr:rowOff>
    </xdr:from>
    <xdr:to>
      <xdr:col>3</xdr:col>
      <xdr:colOff>0</xdr:colOff>
      <xdr:row>24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11</xdr:row>
      <xdr:rowOff>152400</xdr:rowOff>
    </xdr:from>
    <xdr:to>
      <xdr:col>8</xdr:col>
      <xdr:colOff>238125</xdr:colOff>
      <xdr:row>24</xdr:row>
      <xdr:rowOff>28575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K12" sqref="K12"/>
    </sheetView>
  </sheetViews>
  <sheetFormatPr baseColWidth="10" defaultRowHeight="15"/>
  <cols>
    <col min="1" max="1" width="22.85546875" customWidth="1"/>
    <col min="2" max="2" width="17.42578125" customWidth="1"/>
    <col min="4" max="4" width="11.42578125" hidden="1" customWidth="1"/>
    <col min="7" max="7" width="14.7109375" customWidth="1"/>
    <col min="9" max="9" width="14.7109375" customWidth="1"/>
  </cols>
  <sheetData>
    <row r="1" spans="1:9">
      <c r="A1" s="9" t="s">
        <v>0</v>
      </c>
      <c r="B1" s="10"/>
      <c r="C1" s="1" t="s">
        <v>13</v>
      </c>
      <c r="D1" s="2" t="s">
        <v>14</v>
      </c>
      <c r="E1" s="1" t="s">
        <v>1</v>
      </c>
      <c r="F1" s="1" t="s">
        <v>2</v>
      </c>
      <c r="G1" s="1" t="s">
        <v>11</v>
      </c>
      <c r="H1" s="1" t="s">
        <v>3</v>
      </c>
      <c r="I1" s="8" t="s">
        <v>10</v>
      </c>
    </row>
    <row r="2" spans="1:9">
      <c r="A2" s="4">
        <v>2</v>
      </c>
      <c r="B2" s="5"/>
      <c r="C2" s="6">
        <v>0.191</v>
      </c>
      <c r="D2" s="7">
        <v>3.7999999999999999E-2</v>
      </c>
      <c r="E2" s="6">
        <v>1.5E-3</v>
      </c>
      <c r="F2" s="6">
        <v>6</v>
      </c>
      <c r="G2" s="6">
        <v>2.9499999999999998E-2</v>
      </c>
      <c r="H2" s="6">
        <v>1.167</v>
      </c>
      <c r="I2" s="3" t="s">
        <v>15</v>
      </c>
    </row>
    <row r="3" spans="1:9" ht="21" customHeight="1">
      <c r="A3" s="13" t="s">
        <v>12</v>
      </c>
      <c r="B3" s="14" t="s">
        <v>4</v>
      </c>
      <c r="C3" s="14" t="s">
        <v>5</v>
      </c>
      <c r="D3" s="15" t="s">
        <v>6</v>
      </c>
      <c r="E3" s="16" t="s">
        <v>7</v>
      </c>
      <c r="F3" s="17" t="s">
        <v>8</v>
      </c>
      <c r="G3" s="18" t="s">
        <v>9</v>
      </c>
      <c r="H3" s="19" t="s">
        <v>16</v>
      </c>
      <c r="I3" s="11" t="s">
        <v>14</v>
      </c>
    </row>
    <row r="4" spans="1:9">
      <c r="A4" s="13">
        <v>300</v>
      </c>
      <c r="B4" s="14">
        <v>9.44</v>
      </c>
      <c r="C4" s="14">
        <v>10.44</v>
      </c>
      <c r="D4" s="20"/>
      <c r="E4" s="21">
        <f>C4*C4/$A$2</f>
        <v>54.496799999999993</v>
      </c>
      <c r="F4" s="22">
        <f>C4/$A$2</f>
        <v>5.22</v>
      </c>
      <c r="G4" s="23">
        <f>1.5*$D$2*6*2*F4*SQRT(3)/PI()</f>
        <v>1.9685087945255997</v>
      </c>
      <c r="H4" s="24">
        <v>0</v>
      </c>
      <c r="I4" s="12">
        <v>3.7999999999999999E-2</v>
      </c>
    </row>
    <row r="5" spans="1:9">
      <c r="A5" s="13">
        <v>350</v>
      </c>
      <c r="B5" s="14">
        <v>10.93</v>
      </c>
      <c r="C5" s="14">
        <v>12.36</v>
      </c>
      <c r="D5" s="20"/>
      <c r="E5" s="21">
        <f t="shared" ref="E5:E11" si="0">C5*C5/$A$2</f>
        <v>76.384799999999998</v>
      </c>
      <c r="F5" s="22">
        <f t="shared" ref="F5:F11" si="1">C5/$A$2</f>
        <v>6.18</v>
      </c>
      <c r="G5" s="23">
        <f>1.5*$D$2*6*2*F5*SQRT(3)/PI()</f>
        <v>2.3305334004153653</v>
      </c>
      <c r="H5" s="25">
        <v>0</v>
      </c>
    </row>
    <row r="6" spans="1:9">
      <c r="A6" s="13">
        <v>400</v>
      </c>
      <c r="B6" s="14">
        <v>12.45</v>
      </c>
      <c r="C6" s="14">
        <v>14.24</v>
      </c>
      <c r="D6" s="20"/>
      <c r="E6" s="21">
        <f t="shared" si="0"/>
        <v>101.3888</v>
      </c>
      <c r="F6" s="22">
        <f t="shared" si="1"/>
        <v>7.12</v>
      </c>
      <c r="G6" s="23">
        <f t="shared" ref="G6:G11" si="2">1.5*$D$2*6*2*F6*SQRT(3)/PI()</f>
        <v>2.6850158270157611</v>
      </c>
      <c r="H6" s="25">
        <v>0</v>
      </c>
    </row>
    <row r="7" spans="1:9">
      <c r="A7" s="13">
        <v>450</v>
      </c>
      <c r="B7" s="14">
        <v>13.95</v>
      </c>
      <c r="C7" s="14">
        <v>16.11</v>
      </c>
      <c r="D7" s="20"/>
      <c r="E7" s="21">
        <f t="shared" si="0"/>
        <v>129.76604999999998</v>
      </c>
      <c r="F7" s="22">
        <f t="shared" si="1"/>
        <v>8.0549999999999997</v>
      </c>
      <c r="G7" s="23">
        <f t="shared" si="2"/>
        <v>3.0376127087938136</v>
      </c>
      <c r="H7" s="25">
        <v>2</v>
      </c>
    </row>
    <row r="8" spans="1:9">
      <c r="A8" s="13">
        <v>500</v>
      </c>
      <c r="B8" s="26">
        <v>15.44</v>
      </c>
      <c r="C8" s="26">
        <v>17.95</v>
      </c>
      <c r="D8" s="27"/>
      <c r="E8" s="21">
        <f t="shared" si="0"/>
        <v>161.10124999999999</v>
      </c>
      <c r="F8" s="22">
        <f t="shared" si="1"/>
        <v>8.9749999999999996</v>
      </c>
      <c r="G8" s="23">
        <f t="shared" si="2"/>
        <v>3.3845529561048391</v>
      </c>
      <c r="H8" s="25">
        <v>2.5</v>
      </c>
    </row>
    <row r="9" spans="1:9">
      <c r="A9" s="13">
        <v>550</v>
      </c>
      <c r="B9" s="26">
        <v>16.93</v>
      </c>
      <c r="C9" s="26">
        <v>19.739999999999998</v>
      </c>
      <c r="D9" s="27"/>
      <c r="E9" s="21">
        <f t="shared" si="0"/>
        <v>194.83379999999997</v>
      </c>
      <c r="F9" s="22">
        <f t="shared" si="1"/>
        <v>9.8699999999999992</v>
      </c>
      <c r="G9" s="23">
        <f t="shared" si="2"/>
        <v>3.7220654793041512</v>
      </c>
      <c r="H9" s="25">
        <v>4</v>
      </c>
    </row>
    <row r="10" spans="1:9">
      <c r="A10" s="13">
        <v>600</v>
      </c>
      <c r="B10" s="26">
        <v>18.399999999999999</v>
      </c>
      <c r="C10" s="26">
        <v>21.48</v>
      </c>
      <c r="D10" s="27"/>
      <c r="E10" s="21">
        <f t="shared" si="0"/>
        <v>230.6952</v>
      </c>
      <c r="F10" s="22">
        <f t="shared" si="1"/>
        <v>10.74</v>
      </c>
      <c r="G10" s="23">
        <f t="shared" si="2"/>
        <v>4.0501502783917518</v>
      </c>
      <c r="H10" s="25">
        <v>7</v>
      </c>
    </row>
    <row r="11" spans="1:9">
      <c r="A11" s="13">
        <v>650</v>
      </c>
      <c r="B11" s="26">
        <v>19.899999999999999</v>
      </c>
      <c r="C11" s="26">
        <v>23.27</v>
      </c>
      <c r="D11" s="27"/>
      <c r="E11" s="21">
        <f t="shared" si="0"/>
        <v>270.74644999999998</v>
      </c>
      <c r="F11" s="22">
        <f t="shared" si="1"/>
        <v>11.635</v>
      </c>
      <c r="G11" s="23">
        <f t="shared" si="2"/>
        <v>4.3876628015910644</v>
      </c>
      <c r="H11" s="25">
        <v>12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</dc:creator>
  <cp:lastModifiedBy>ruben</cp:lastModifiedBy>
  <dcterms:created xsi:type="dcterms:W3CDTF">2016-03-29T14:50:17Z</dcterms:created>
  <dcterms:modified xsi:type="dcterms:W3CDTF">2016-05-28T02:05:44Z</dcterms:modified>
</cp:coreProperties>
</file>