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jercicio1" sheetId="1" r:id="rId4"/>
    <sheet state="visible" name="Ejercicio 3 y 4" sheetId="2" r:id="rId5"/>
    <sheet state="visible" name="Ejercicio 2" sheetId="3" r:id="rId6"/>
  </sheets>
  <definedNames>
    <definedName localSheetId="1" name="solver_rhs7">'Ejercicio 3 y 4'!$N$91</definedName>
    <definedName localSheetId="0" name="solver_rhs8">Ejercicio1!$R$86</definedName>
    <definedName localSheetId="0" name="solver_rhs9">Ejercicio1!$R$86</definedName>
    <definedName localSheetId="2" name="solver_lhs4">'Ejercicio 2'!$L$94</definedName>
    <definedName localSheetId="2" name="solver_lhs2">'Ejercicio 2'!$L$92</definedName>
    <definedName localSheetId="1" name="solver_lhs8">'Ejercicio 3 y 4'!$L$92</definedName>
    <definedName localSheetId="1" name="solver_lhs6">'Ejercicio 3 y 4'!$L$90</definedName>
    <definedName localSheetId="0" name="solver_rhs5">Ejercicio1!$R$83</definedName>
    <definedName localSheetId="2" name="solver_lhs3">'Ejercicio 2'!$L$93</definedName>
    <definedName localSheetId="0" name="solver_opt">Ejercicio1!$L$76</definedName>
    <definedName localSheetId="1" name="solver_rhs2">'Ejercicio 3 y 4'!$N$86</definedName>
    <definedName localSheetId="0" name="solver_lhs8">Ejercicio1!$P$86</definedName>
    <definedName localSheetId="0" name="solver_lhs5">Ejercicio1!$P$83</definedName>
    <definedName localSheetId="0" name="solver_lhs7">Ejercicio1!$P$85</definedName>
    <definedName localSheetId="2" name="solver_rhs5">'Ejercicio 2'!$N$95</definedName>
    <definedName localSheetId="2" name="solver_rhs7">'Ejercicio 2'!$N$97</definedName>
    <definedName localSheetId="2" name="solver_lhs7">'Ejercicio 2'!$L$97</definedName>
    <definedName localSheetId="0" name="solver_rhs3">Ejercicio1!$R$81</definedName>
    <definedName localSheetId="0" name="solver_rhs7">Ejercicio1!$R$85</definedName>
    <definedName localSheetId="1" name="solver_rhs6">'Ejercicio 3 y 4'!$N$90</definedName>
    <definedName localSheetId="1" name="solver_lhs3">'Ejercicio 3 y 4'!$L$87</definedName>
    <definedName localSheetId="2" name="solver_lhs5">'Ejercicio 2'!$L$95</definedName>
    <definedName localSheetId="2" name="solver_lhs6">'Ejercicio 2'!$L$96</definedName>
    <definedName localSheetId="2" name="solver_rhs1">'Ejercicio 2'!$N$100</definedName>
    <definedName localSheetId="2" name="solver_lhs1">'Ejercicio 2'!$L$100</definedName>
    <definedName localSheetId="2" name="solver_lhs9">'Ejercicio 2'!$L$99</definedName>
    <definedName localSheetId="0" name="solver_lhs4">Ejercicio1!$P$82</definedName>
    <definedName localSheetId="2" name="solver_rhs9">'Ejercicio 2'!$N$99</definedName>
    <definedName localSheetId="2" name="solver_rhs2">'Ejercicio 2'!$N$92</definedName>
    <definedName localSheetId="2" name="solver_opt">'Ejercicio 2'!$D$81</definedName>
    <definedName localSheetId="0" name="solver_adj">Ejercicio1!$M$72:$R$73</definedName>
    <definedName localSheetId="1" name="solver_rhs5">'Ejercicio 3 y 4'!$N$89</definedName>
    <definedName localSheetId="1" name="solver_rhs8">'Ejercicio 3 y 4'!$N$92</definedName>
    <definedName localSheetId="2" name="solver_rhs4">'Ejercicio 2'!$N$94</definedName>
    <definedName localSheetId="0" name="solver_rhs1">Ejercicio1!$R$79</definedName>
    <definedName localSheetId="1" name="solver_lhs7">'Ejercicio 3 y 4'!$L$91</definedName>
    <definedName localSheetId="1" name="solver_rhs3">'Ejercicio 3 y 4'!$N$87</definedName>
    <definedName localSheetId="1" name="solver_rhs4">'Ejercicio 3 y 4'!$N$88</definedName>
    <definedName localSheetId="1" name="solver_lhs2">'Ejercicio 3 y 4'!$L$86</definedName>
    <definedName localSheetId="2" name="solver_rhs3">'Ejercicio 2'!$N$93</definedName>
    <definedName localSheetId="1" name="solver_rhs1">'Ejercicio 3 y 4'!$N$85</definedName>
    <definedName localSheetId="2" name="solver_rhs8">'Ejercicio 2'!$N$98</definedName>
    <definedName localSheetId="1" name="solver_opt">'Ejercicio 3 y 4'!$M$83</definedName>
    <definedName localSheetId="0" name="solver_lhs1">Ejercicio1!$P$79</definedName>
    <definedName localSheetId="0" name="solver_lhs2">Ejercicio1!$P$80</definedName>
    <definedName localSheetId="1" name="solver_lhs4">'Ejercicio 3 y 4'!$L$88</definedName>
    <definedName localSheetId="1" name="solver_lhs5">'Ejercicio 3 y 4'!$L$89</definedName>
    <definedName localSheetId="1" name="solver_lhs1">'Ejercicio 3 y 4'!$L$85</definedName>
    <definedName localSheetId="2" name="solver_rhs6">'Ejercicio 2'!$N$96</definedName>
    <definedName localSheetId="2" name="solver_lhs8">'Ejercicio 2'!$L$98</definedName>
    <definedName localSheetId="0" name="solver_rhs4">Ejercicio1!$R$82</definedName>
    <definedName localSheetId="0" name="solver_rhs6">Ejercicio1!$R$84</definedName>
    <definedName localSheetId="0" name="solver_lhs6">Ejercicio1!$P$84</definedName>
    <definedName localSheetId="0" name="solver_rhs2">Ejercicio1!$R$80</definedName>
    <definedName localSheetId="0" name="solver_lhs3">Ejercicio1!$P$81</definedName>
    <definedName localSheetId="0" name="solver_lhs9">Ejercicio1!$P$86</definedName>
    <definedName localSheetId="1" name="solver_adj">'Ejercicio 3 y 4'!$M$75:$Q$80</definedName>
  </definedNames>
  <calcPr/>
</workbook>
</file>

<file path=xl/sharedStrings.xml><?xml version="1.0" encoding="utf-8"?>
<sst xmlns="http://schemas.openxmlformats.org/spreadsheetml/2006/main" count="789" uniqueCount="250">
  <si>
    <t>No</t>
  </si>
  <si>
    <t>No, oferta y demanda estan iguales</t>
  </si>
  <si>
    <t>Ok</t>
  </si>
  <si>
    <t>SI</t>
  </si>
  <si>
    <t>NO</t>
  </si>
  <si>
    <t>Con Transporte</t>
  </si>
  <si>
    <t>A</t>
  </si>
  <si>
    <t>B</t>
  </si>
  <si>
    <t>C</t>
  </si>
  <si>
    <t>D</t>
  </si>
  <si>
    <t>E</t>
  </si>
  <si>
    <t>F</t>
  </si>
  <si>
    <t>CC</t>
  </si>
  <si>
    <t>X12</t>
  </si>
  <si>
    <t>X13</t>
  </si>
  <si>
    <t>X14</t>
  </si>
  <si>
    <t>X15</t>
  </si>
  <si>
    <t>X16</t>
  </si>
  <si>
    <t>X17</t>
  </si>
  <si>
    <t>VN</t>
  </si>
  <si>
    <t>X22</t>
  </si>
  <si>
    <t>X23</t>
  </si>
  <si>
    <t>X24</t>
  </si>
  <si>
    <t>X25</t>
  </si>
  <si>
    <t>X26</t>
  </si>
  <si>
    <t>X27</t>
  </si>
  <si>
    <t>500/500</t>
  </si>
  <si>
    <t>Zmin      10x12+8x13+12x14+15x15+14x16+0x17……………</t>
  </si>
  <si>
    <t>Menor Igual</t>
  </si>
  <si>
    <t>x12+x13+x14+x15+x16+x17&lt;=300</t>
  </si>
  <si>
    <t>igual</t>
  </si>
  <si>
    <t>Solver</t>
  </si>
  <si>
    <t>Funcional</t>
  </si>
  <si>
    <t>Consideremos que suman las variables</t>
  </si>
  <si>
    <t>Final</t>
  </si>
  <si>
    <t>Reducido</t>
  </si>
  <si>
    <t>Objetivo</t>
  </si>
  <si>
    <t>Permisible</t>
  </si>
  <si>
    <t>Menor IGUAL</t>
  </si>
  <si>
    <t>Celda</t>
  </si>
  <si>
    <t>Nombre</t>
  </si>
  <si>
    <t>Valor</t>
  </si>
  <si>
    <t>Coste</t>
  </si>
  <si>
    <t>Coeficiente</t>
  </si>
  <si>
    <t>Aumentar</t>
  </si>
  <si>
    <t>Reducir</t>
  </si>
  <si>
    <t>$M$72</t>
  </si>
  <si>
    <t>CC A</t>
  </si>
  <si>
    <t>$N$72</t>
  </si>
  <si>
    <t>CC B</t>
  </si>
  <si>
    <t>$O$72</t>
  </si>
  <si>
    <t>CC C</t>
  </si>
  <si>
    <t>$P$72</t>
  </si>
  <si>
    <t>CC D</t>
  </si>
  <si>
    <t>$Q$72</t>
  </si>
  <si>
    <t>CC E</t>
  </si>
  <si>
    <t>$R$72</t>
  </si>
  <si>
    <t>CC F</t>
  </si>
  <si>
    <t>$M$73</t>
  </si>
  <si>
    <t>VN A</t>
  </si>
  <si>
    <t>$N$73</t>
  </si>
  <si>
    <t>VN B</t>
  </si>
  <si>
    <t>$O$73</t>
  </si>
  <si>
    <t>VN C</t>
  </si>
  <si>
    <t>$P$73</t>
  </si>
  <si>
    <t>VN D</t>
  </si>
  <si>
    <t>$Q$73</t>
  </si>
  <si>
    <t>VN E</t>
  </si>
  <si>
    <t>$R$73</t>
  </si>
  <si>
    <t>VN F</t>
  </si>
  <si>
    <t>No cambia porque no se envia desde ese destino</t>
  </si>
  <si>
    <t>Restricciones</t>
  </si>
  <si>
    <t>Sombra</t>
  </si>
  <si>
    <t>Restricción</t>
  </si>
  <si>
    <t>Precio</t>
  </si>
  <si>
    <t>Lado derecho</t>
  </si>
  <si>
    <t>$P$79</t>
  </si>
  <si>
    <t>$P$80</t>
  </si>
  <si>
    <t>$P$81</t>
  </si>
  <si>
    <t>$P$82</t>
  </si>
  <si>
    <t>$P$83</t>
  </si>
  <si>
    <t>$P$84</t>
  </si>
  <si>
    <t>$P$85</t>
  </si>
  <si>
    <t>$P$86</t>
  </si>
  <si>
    <t>Tengo que cambiar el valor de la cantidad en la ficticia</t>
  </si>
  <si>
    <t>No cambia nada porque no usa los transbordos</t>
  </si>
  <si>
    <t>Nada porque no los esta usando</t>
  </si>
  <si>
    <t>No cambia la distribución, el aumento pasa de 10 a 11,5 y puede aumentar hasta 13 sin cambiar la distribución, sí aumenta la FO en 1,5*60=90</t>
  </si>
  <si>
    <t>En este caso hay que ajustar la cantidad de B y bajar a la ficticia</t>
  </si>
  <si>
    <t>T1</t>
  </si>
  <si>
    <t>T2</t>
  </si>
  <si>
    <t>C1</t>
  </si>
  <si>
    <t>C2</t>
  </si>
  <si>
    <t>C3</t>
  </si>
  <si>
    <t>C4</t>
  </si>
  <si>
    <t>Oferta</t>
  </si>
  <si>
    <t>O1</t>
  </si>
  <si>
    <t>X11</t>
  </si>
  <si>
    <t>O2</t>
  </si>
  <si>
    <t>X21</t>
  </si>
  <si>
    <t>X33</t>
  </si>
  <si>
    <t>X34</t>
  </si>
  <si>
    <t>X35</t>
  </si>
  <si>
    <t>X36</t>
  </si>
  <si>
    <t>X43</t>
  </si>
  <si>
    <t>X44</t>
  </si>
  <si>
    <t>X45</t>
  </si>
  <si>
    <t>X46</t>
  </si>
  <si>
    <t>Demanda</t>
  </si>
  <si>
    <t>1000/1000</t>
  </si>
  <si>
    <t>x11 +x12 &lt;=600</t>
  </si>
  <si>
    <t>x21 + x22 &lt;=400</t>
  </si>
  <si>
    <t>X11+X12=X33 + X34+X35 +X36</t>
  </si>
  <si>
    <t>x21+x22=x43+x44+x45+x46</t>
  </si>
  <si>
    <t>x33 + x34&gt;=200</t>
  </si>
  <si>
    <t>x34 + x44 &gt;=150</t>
  </si>
  <si>
    <t>x35+x45&gt;=150</t>
  </si>
  <si>
    <t>x36+x46&gt;=350</t>
  </si>
  <si>
    <t>TN</t>
  </si>
  <si>
    <t>TC</t>
  </si>
  <si>
    <t>TS</t>
  </si>
  <si>
    <t>LN</t>
  </si>
  <si>
    <t>LS</t>
  </si>
  <si>
    <t>P1</t>
  </si>
  <si>
    <t>P2</t>
  </si>
  <si>
    <t>P3</t>
  </si>
  <si>
    <t>X31</t>
  </si>
  <si>
    <t>X42</t>
  </si>
  <si>
    <t>X54</t>
  </si>
  <si>
    <t>X55</t>
  </si>
  <si>
    <t>X62</t>
  </si>
  <si>
    <t>X64</t>
  </si>
  <si>
    <t>X65</t>
  </si>
  <si>
    <t>A)</t>
  </si>
  <si>
    <t>MIN  1X11+2X13+10X14+2X21+3X23+6X31+2X33+3X42+4X62+6X44+7X54+8X64+ 5X45+6X55+5X65</t>
  </si>
  <si>
    <t>ST</t>
  </si>
  <si>
    <t>X11 + X13 +X14 &lt;=800</t>
  </si>
  <si>
    <t>X21 + X23&lt;=1000</t>
  </si>
  <si>
    <t>X31 + X33 &lt;=1500</t>
  </si>
  <si>
    <t>X11 + X21+ X31- X42- X44 -X45 =0</t>
  </si>
  <si>
    <t>X11 + X21+ X31 = X42 + X44 +X45</t>
  </si>
  <si>
    <t>X42 + X62 - X54 -X55 =0</t>
  </si>
  <si>
    <t>X42 + X62 = X54 +X55</t>
  </si>
  <si>
    <t>X13 + X23 +X33 - X62-X64 -X65 =0</t>
  </si>
  <si>
    <t>X13 + X23 +X33 = X62+X64 +X65</t>
  </si>
  <si>
    <t>X14 + X44 + X54 +X64 &gt;=800</t>
  </si>
  <si>
    <t>X45 + X55 +X65&gt;=800</t>
  </si>
  <si>
    <t>X11…..X65&gt;=0</t>
  </si>
  <si>
    <t>:                              11200.00</t>
  </si>
  <si>
    <t>Es el costo minimo</t>
  </si>
  <si>
    <t>Así se deben hacer los envios</t>
  </si>
  <si>
    <t>excesos</t>
  </si>
  <si>
    <t xml:space="preserve">  Total constraints:                    9</t>
  </si>
  <si>
    <t xml:space="preserve">  Nonlinear constraints:                0</t>
  </si>
  <si>
    <t xml:space="preserve">  Total nonzeros:                      45</t>
  </si>
  <si>
    <t xml:space="preserve">  Nonlinear nonzeros:                   0</t>
  </si>
  <si>
    <t>Z</t>
  </si>
  <si>
    <t>MENOR</t>
  </si>
  <si>
    <t xml:space="preserve">                                Variable           Value        Reduced Cost</t>
  </si>
  <si>
    <t xml:space="preserve">                                     X11        800.0000            0.000000</t>
  </si>
  <si>
    <t xml:space="preserve">                                     X13        0.000000            1.000000</t>
  </si>
  <si>
    <t>IGUAL</t>
  </si>
  <si>
    <t xml:space="preserve">                                     X14        0.000000            3.000000</t>
  </si>
  <si>
    <t xml:space="preserve">                                     X21        0.000000            0.000000</t>
  </si>
  <si>
    <t xml:space="preserve">                                     X23        0.000000            1.000000</t>
  </si>
  <si>
    <t>MAYOR</t>
  </si>
  <si>
    <t xml:space="preserve">                                     X31        0.000000            4.000000</t>
  </si>
  <si>
    <t xml:space="preserve">                                     X33        800.0000            0.000000</t>
  </si>
  <si>
    <t xml:space="preserve">                                     X42        0.000000            4.000000</t>
  </si>
  <si>
    <t xml:space="preserve">                                     X62        0.000000            5.000000</t>
  </si>
  <si>
    <t>Demanda Satisfecha</t>
  </si>
  <si>
    <t xml:space="preserve">                                     X44        800.0000            0.000000</t>
  </si>
  <si>
    <t>Execso de produción en PLANTA 3  =1500 Y 200 EN P2</t>
  </si>
  <si>
    <t xml:space="preserve">                                     X54        0.000000            0.000000</t>
  </si>
  <si>
    <t xml:space="preserve">                                     X64        0.000000            2.000000</t>
  </si>
  <si>
    <t xml:space="preserve">                                     X45        0.000000            0.000000</t>
  </si>
  <si>
    <t xml:space="preserve">                                     X55        0.000000            0.000000</t>
  </si>
  <si>
    <t xml:space="preserve">                                     X65        800.0000            0.000000</t>
  </si>
  <si>
    <t xml:space="preserve">                                     Row    Slack or Surplus      Dual Price</t>
  </si>
  <si>
    <t xml:space="preserve">                                       1        11200.00           -1.000000</t>
  </si>
  <si>
    <t xml:space="preserve">                                       2        0.000000            1.000000</t>
  </si>
  <si>
    <t xml:space="preserve">                                       3        1000.000            0.000000</t>
  </si>
  <si>
    <t xml:space="preserve">                                       4        700.0000            0.000000</t>
  </si>
  <si>
    <t xml:space="preserve">                                       5        0.000000           -2.000000</t>
  </si>
  <si>
    <t xml:space="preserve">                                       6        0.000000           -1.000000</t>
  </si>
  <si>
    <t xml:space="preserve">                                       7        0.000000           -2.000000</t>
  </si>
  <si>
    <t xml:space="preserve">                                       8        0.000000           -8.000000</t>
  </si>
  <si>
    <t xml:space="preserve">                                       9        0.000000           -7.000000</t>
  </si>
  <si>
    <t>X14 + X44 + X54 +X64 &gt;=1500</t>
  </si>
  <si>
    <t>X45 + X55 +X65&gt;=1500</t>
  </si>
  <si>
    <t xml:space="preserve">                                     X11        0.000000           -4.000000</t>
  </si>
  <si>
    <t xml:space="preserve">                                     X13        0.000000           -3.000000</t>
  </si>
  <si>
    <t xml:space="preserve">                                     X14        800.0000            0.000000</t>
  </si>
  <si>
    <t xml:space="preserve">                                     X21        0.000000           -1.000000</t>
  </si>
  <si>
    <t xml:space="preserve">                                     X23        1000.000            0.000000</t>
  </si>
  <si>
    <t xml:space="preserve">                                     X33        1500.000            0.000000</t>
  </si>
  <si>
    <t xml:space="preserve">                                     X44        0.000000            1.000000</t>
  </si>
  <si>
    <t xml:space="preserve">                                     X54        0.000000            1.000000</t>
  </si>
  <si>
    <t xml:space="preserve">                                     X64        0.000000            3.000000</t>
  </si>
  <si>
    <t xml:space="preserve">                                     X65        2500.000            0.000000</t>
  </si>
  <si>
    <t xml:space="preserve">                                       1        3300.000           -1.000000</t>
  </si>
  <si>
    <t xml:space="preserve">                                       2        0.000000           0.8000000E+11</t>
  </si>
  <si>
    <t xml:space="preserve">                                       3        0.000000           0.8000000E+11</t>
  </si>
  <si>
    <t xml:space="preserve">                                       4        0.000000           0.8000000E+11</t>
  </si>
  <si>
    <t xml:space="preserve">                                       5        0.000000          -0.8000000E+11</t>
  </si>
  <si>
    <t xml:space="preserve">                                       6        0.000000          -0.8000000E+11</t>
  </si>
  <si>
    <t xml:space="preserve">                                       7        0.000000          -0.8000000E+11</t>
  </si>
  <si>
    <t xml:space="preserve">                                       8       -2500.000          -0.8000000E+11</t>
  </si>
  <si>
    <t xml:space="preserve">                                       9       -800.0000          -0.8000000E+</t>
  </si>
  <si>
    <t>Ejercicio de Transbordo</t>
  </si>
  <si>
    <t>El sistema de distribución de Herman Company se compone de tres plantas, dos almacenes y cuatro clientes. Las capacidades de las plantas y los costos de envío por unidad (en $) desde cada planta a cada almacén son los siguientes:</t>
  </si>
  <si>
    <t>La demanda de los clientes y los costos de envío por unidad (en $) desde cada almacén a cada cliente son</t>
  </si>
  <si>
    <t>a. Elabore una representación de red para este problema. </t>
  </si>
  <si>
    <t>b. Formule un modelo de programación lineal del problema. </t>
  </si>
  <si>
    <t>c. Resuelva el programa lineal para determinar el plan de envío óptimo.</t>
  </si>
  <si>
    <t>d. Suponga que los envíos entre los dos almacenes se permiten a $2 por unidad y que se pueden hacer envíos directos de la planta 3 al cliente 4 a un costo de $7 por unidad. </t>
  </si>
  <si>
    <t>d.1) Elabore una representación de red para este problema. </t>
  </si>
  <si>
    <t>d.2) Formule un modelo de programación lineal de este problema. </t>
  </si>
  <si>
    <t>d.3) Resuelva el programa lineal para determinar el plan de envío óptimo.</t>
  </si>
  <si>
    <t xml:space="preserve">Modelo </t>
  </si>
  <si>
    <t xml:space="preserve">Zmin= </t>
  </si>
  <si>
    <t>A1</t>
  </si>
  <si>
    <t>A2</t>
  </si>
  <si>
    <t>x12</t>
  </si>
  <si>
    <t>x21</t>
  </si>
  <si>
    <t>x31</t>
  </si>
  <si>
    <t>X32</t>
  </si>
  <si>
    <t>x43</t>
  </si>
  <si>
    <t>x44</t>
  </si>
  <si>
    <t>x45</t>
  </si>
  <si>
    <t>x46</t>
  </si>
  <si>
    <t>x53</t>
  </si>
  <si>
    <t>x54</t>
  </si>
  <si>
    <t>x55</t>
  </si>
  <si>
    <t>x56</t>
  </si>
  <si>
    <t>Zmin = 4 x11 + 7x12 + 8x21 +5x22+ 5x31+6x32+6x43+4x44+8x45+4x46+3x53+6x54+7x55+7x56</t>
  </si>
  <si>
    <t>St</t>
  </si>
  <si>
    <t>Restricción de Oferta</t>
  </si>
  <si>
    <t>&lt;=</t>
  </si>
  <si>
    <t>Restricción de Transbordo</t>
  </si>
  <si>
    <t>=</t>
  </si>
  <si>
    <t>Restricción de demanda</t>
  </si>
  <si>
    <t>&gt;=</t>
  </si>
  <si>
    <t>x36</t>
  </si>
  <si>
    <t>x42</t>
  </si>
  <si>
    <t>x51</t>
  </si>
  <si>
    <t>Zmin = 4 x11 + 7x12 + 8x21 +5x22+ 5x31+6x32+6x43+4x44+8x45+4x46+3x53+6x54+7x55+7x56 +2x41 + 2x51+7x36</t>
  </si>
  <si>
    <t>x41</t>
  </si>
  <si>
    <t>X41</t>
  </si>
  <si>
    <t>X51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</si>
</sst>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/>
      <name val="Arial"/>
      <scheme val="minor"/>
    </font>
    <font>
      <sz val="11.0"/>
      <color/>
      <name val="Calibri"/>
    </font>
    <font>
      <b/>
      <sz val="11.0"/>
      <color rgb="FF000080"/>
      <name val="Calibri"/>
    </font>
    <font>
      <sz val="11.0"/>
      <color rgb="FFFF0000"/>
      <name val="Calibri"/>
    </font>
    <font>
      <b/>
      <u/>
      <sz val="10.0"/>
      <color/>
      <name val="Arial"/>
    </font>
    <font>
      <b/>
      <sz val="10.0"/>
      <color/>
      <name val="Arial"/>
    </font>
    <font>
      <sz val="10.0"/>
      <color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70C0"/>
        <bgColor rgb="FF0070C0"/>
      </patternFill>
    </fill>
    <fill>
      <patternFill patternType="solid">
        <fgColor rgb="FFFEF2CB"/>
        <bgColor rgb="FFFEF2CB"/>
      </patternFill>
    </fill>
  </fills>
  <borders count="8">
    <border/>
    <border>
      <left/>
      <right/>
      <top/>
      <bottom/>
    </border>
    <border>
      <top style="medium">
        <color rgb="FF808080"/>
      </top>
    </border>
    <border>
      <bottom style="medium">
        <color rgb="FF808080"/>
      </bottom>
    </border>
    <border>
      <top style="thin">
        <color rgb="FF808080"/>
      </top>
    </border>
    <border>
      <left/>
      <right/>
      <top style="thin">
        <color rgb="FF808080"/>
      </top>
      <bottom/>
    </border>
    <border>
      <top style="thin">
        <color rgb="FF808080"/>
      </top>
      <bottom style="medium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1" numFmtId="0" xfId="0" applyAlignment="1" applyBorder="1" applyFill="1" applyFont="1">
      <alignment horizontal="center"/>
    </xf>
    <xf borderId="1" fillId="0" fontId="1" numFmtId="0" xfId="0" applyBorder="1" applyFont="1"/>
    <xf borderId="2" fillId="0" fontId="2" numFmtId="0" xfId="0" applyAlignment="1" applyBorder="1" applyFont="1">
      <alignment horizontal="center"/>
    </xf>
    <xf borderId="3" fillId="0" fontId="2" numFmtId="0" xfId="0" applyAlignment="1" applyBorder="1" applyFont="1">
      <alignment horizontal="center"/>
    </xf>
    <xf borderId="4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1" fillId="0" fontId="1" numFmtId="0" xfId="0" applyAlignment="1" applyBorder="1" applyFont="1">
      <alignment horizontal="center"/>
    </xf>
    <xf borderId="1" fillId="2" fontId="1" numFmtId="0" xfId="0" applyBorder="1" applyFont="1"/>
    <xf borderId="0" fillId="0" fontId="3" numFmtId="0" xfId="0" applyAlignment="1" applyFont="1">
      <alignment horizontal="center"/>
    </xf>
    <xf borderId="7" fillId="2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7" fillId="3" fontId="1" numFmtId="0" xfId="0" applyAlignment="1" applyBorder="1" applyFill="1" applyFont="1">
      <alignment horizontal="center"/>
    </xf>
    <xf borderId="7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1" fillId="2" fontId="3" numFmtId="0" xfId="0" applyBorder="1" applyFont="1"/>
    <xf borderId="1" fillId="0" fontId="1" numFmtId="0" xfId="0" applyAlignment="1" applyBorder="1" applyFont="1">
      <alignment horizontal="center"/>
    </xf>
    <xf borderId="1" fillId="0" fontId="1" numFmtId="0" xfId="0" applyBorder="1" applyFont="1"/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1" fillId="4" fontId="1" numFmtId="0" xfId="0" applyBorder="1" applyFill="1" applyFont="1"/>
    <xf borderId="1" fillId="0" fontId="1" numFmtId="0" xfId="0" applyBorder="1" applyFont="1"/>
    <xf borderId="1" fillId="4" fontId="1" numFmtId="0" xfId="0" applyAlignment="1" applyBorder="1" applyFont="1">
      <alignment horizontal="center"/>
    </xf>
    <xf borderId="1" fillId="0" fontId="6" numFmtId="0" xfId="0" applyAlignment="1" applyBorder="1" applyFont="1">
      <alignment vertical="center"/>
    </xf>
    <xf borderId="1" fillId="0" fontId="1" numFmtId="0" xfId="0" applyBorder="1" applyFont="1"/>
    <xf borderId="1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Relationship Id="rId8" Type="http://schemas.openxmlformats.org/officeDocument/2006/relationships/image" Target="../media/image9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6.png"/><Relationship Id="rId2" Type="http://schemas.openxmlformats.org/officeDocument/2006/relationships/image" Target="../media/image17.png"/><Relationship Id="rId3" Type="http://schemas.openxmlformats.org/officeDocument/2006/relationships/image" Target="../media/image18.png"/><Relationship Id="rId4" Type="http://schemas.openxmlformats.org/officeDocument/2006/relationships/image" Target="../media/image19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0.png"/><Relationship Id="rId2" Type="http://schemas.openxmlformats.org/officeDocument/2006/relationships/image" Target="../media/image21.png"/><Relationship Id="rId3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628650</xdr:colOff>
      <xdr:row>52</xdr:row>
      <xdr:rowOff>0</xdr:rowOff>
    </xdr:from>
    <xdr:ext cx="180975" cy="200025"/>
    <xdr:sp macro="" textlink="">
      <xdr:nvSpPr>
        <xdr:cNvPr id="5" name="Flecha derecha 5">
          <a:extLst>
            <a:ext uri="{FF2B5EF4-FFF2-40B4-BE49-F238E27FC236}"/>
          </a:extLst>
        </xdr:cNvPr>
        <xdr:cNvSpPr/>
      </xdr:nvSpPr>
      <xdr:spPr>
        <a:xfrm>
          <a:off x="9323070" y="9509760"/>
          <a:ext cx="252730" cy="201930"/>
        </a:xfrm>
        <a:prstGeom prst="rightArrow">
          <a:avLst/>
        </a:prstGeom>
        <a:solidFill>
          <a:schemeClr val="accent1"/>
        </a:solidFill>
        <a:ln cap="flat" cmpd="sng" w="12700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rtlCol="0" horzOverflow="clip" vertOverflow="clip"/>
        <a:lstStyle/>
        <a:p>
          <a:pPr lvl="0" algn="l"/>
          <a:endParaRPr lang="es-AR" sz="11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4572000" cy="44196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123825</xdr:rowOff>
    </xdr:from>
    <xdr:ext cx="6734175" cy="45910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419100</xdr:colOff>
      <xdr:row>23</xdr:row>
      <xdr:rowOff>114300</xdr:rowOff>
    </xdr:from>
    <xdr:ext cx="5172075" cy="38100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228600</xdr:colOff>
      <xdr:row>78</xdr:row>
      <xdr:rowOff>95250</xdr:rowOff>
    </xdr:from>
    <xdr:ext cx="4667250" cy="619125"/>
    <xdr:pic>
      <xdr:nvPicPr>
        <xdr:cNvPr id="0" name="image4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54</xdr:row>
      <xdr:rowOff>161925</xdr:rowOff>
    </xdr:from>
    <xdr:ext cx="5867400" cy="800100"/>
    <xdr:pic>
      <xdr:nvPicPr>
        <xdr:cNvPr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67</xdr:row>
      <xdr:rowOff>0</xdr:rowOff>
    </xdr:from>
    <xdr:ext cx="3314700" cy="457200"/>
    <xdr:pic>
      <xdr:nvPicPr>
        <xdr:cNvPr id="0" name="image6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</xdr:row>
      <xdr:rowOff>0</xdr:rowOff>
    </xdr:from>
    <xdr:ext cx="6115050" cy="523875"/>
    <xdr:pic>
      <xdr:nvPicPr>
        <xdr:cNvPr id="0" name="image7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96</xdr:row>
      <xdr:rowOff>0</xdr:rowOff>
    </xdr:from>
    <xdr:ext cx="5381625" cy="533400"/>
    <xdr:pic>
      <xdr:nvPicPr>
        <xdr:cNvPr id="0" name="image8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457200</xdr:colOff>
      <xdr:row>105</xdr:row>
      <xdr:rowOff>95250</xdr:rowOff>
    </xdr:from>
    <xdr:ext cx="4876800" cy="1428750"/>
    <xdr:pic>
      <xdr:nvPicPr>
        <xdr:cNvPr id="0" name="image9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552450</xdr:colOff>
      <xdr:row>120</xdr:row>
      <xdr:rowOff>161925</xdr:rowOff>
    </xdr:from>
    <xdr:ext cx="6867525" cy="1562100"/>
    <xdr:pic>
      <xdr:nvPicPr>
        <xdr:cNvPr id="0" name="image10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130</xdr:row>
      <xdr:rowOff>0</xdr:rowOff>
    </xdr:from>
    <xdr:ext cx="6172200" cy="447675"/>
    <xdr:pic>
      <xdr:nvPicPr>
        <xdr:cNvPr id="0" name="image11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533400</xdr:colOff>
      <xdr:row>135</xdr:row>
      <xdr:rowOff>95250</xdr:rowOff>
    </xdr:from>
    <xdr:ext cx="5429250" cy="704850"/>
    <xdr:pic>
      <xdr:nvPicPr>
        <xdr:cNvPr id="0" name="image12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143</xdr:row>
      <xdr:rowOff>0</xdr:rowOff>
    </xdr:from>
    <xdr:ext cx="3762375" cy="304800"/>
    <xdr:pic>
      <xdr:nvPicPr>
        <xdr:cNvPr id="0" name="image13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552450</xdr:colOff>
      <xdr:row>168</xdr:row>
      <xdr:rowOff>9525</xdr:rowOff>
    </xdr:from>
    <xdr:ext cx="5172075" cy="428625"/>
    <xdr:pic>
      <xdr:nvPicPr>
        <xdr:cNvPr id="0" name="image14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438150</xdr:colOff>
      <xdr:row>147</xdr:row>
      <xdr:rowOff>76200</xdr:rowOff>
    </xdr:from>
    <xdr:ext cx="6343650" cy="714375"/>
    <xdr:pic>
      <xdr:nvPicPr>
        <xdr:cNvPr id="0" name="image15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19050</xdr:colOff>
      <xdr:row>6</xdr:row>
      <xdr:rowOff>171450</xdr:rowOff>
    </xdr:from>
    <xdr:ext cx="400050" cy="257175"/>
    <xdr:sp macro="" textlink="">
      <xdr:nvSpPr>
        <xdr:cNvPr id="3" name="CuadroTexto 2">
          <a:extLst>
            <a:ext uri="{FF2B5EF4-FFF2-40B4-BE49-F238E27FC236}"/>
          </a:extLst>
        </xdr:cNvPr>
        <xdr:cNvSpPr txBox="1"/>
      </xdr:nvSpPr>
      <xdr:spPr>
        <a:xfrm>
          <a:off x="1604010" y="1268730"/>
          <a:ext cx="400879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X11</a:t>
          </a:r>
        </a:p>
      </xdr:txBody>
    </xdr:sp>
    <xdr:clientData fLocksWithSheet="0"/>
  </xdr:oneCellAnchor>
  <xdr:oneCellAnchor>
    <xdr:from>
      <xdr:col>0</xdr:col>
      <xdr:colOff>0</xdr:colOff>
      <xdr:row>0</xdr:row>
      <xdr:rowOff>19050</xdr:rowOff>
    </xdr:from>
    <xdr:ext cx="400050" cy="257175"/>
    <xdr:sp macro="" textlink="">
      <xdr:nvSpPr>
        <xdr:cNvPr id="4" name="CuadroTexto 3">
          <a:extLst>
            <a:ext uri="{FF2B5EF4-FFF2-40B4-BE49-F238E27FC236}"/>
          </a:extLst>
        </xdr:cNvPr>
        <xdr:cNvSpPr txBox="1"/>
      </xdr:nvSpPr>
      <xdr:spPr>
        <a:xfrm>
          <a:off x="0" y="25400"/>
          <a:ext cx="400879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X11</a:t>
          </a:r>
        </a:p>
      </xdr:txBody>
    </xdr:sp>
    <xdr:clientData fLocksWithSheet="0"/>
  </xdr:oneCellAnchor>
  <xdr:oneCellAnchor>
    <xdr:from>
      <xdr:col>4</xdr:col>
      <xdr:colOff>0</xdr:colOff>
      <xdr:row>4</xdr:row>
      <xdr:rowOff>114300</xdr:rowOff>
    </xdr:from>
    <xdr:ext cx="400050" cy="257175"/>
    <xdr:sp macro="" textlink="">
      <xdr:nvSpPr>
        <xdr:cNvPr id="5" name="CuadroTexto 4">
          <a:extLst>
            <a:ext uri="{FF2B5EF4-FFF2-40B4-BE49-F238E27FC236}"/>
          </a:extLst>
        </xdr:cNvPr>
        <xdr:cNvSpPr txBox="1"/>
      </xdr:nvSpPr>
      <xdr:spPr>
        <a:xfrm>
          <a:off x="3169920" y="845820"/>
          <a:ext cx="400879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X33</a:t>
          </a:r>
        </a:p>
      </xdr:txBody>
    </xdr:sp>
    <xdr:clientData fLocksWithSheet="0"/>
  </xdr:oneCellAnchor>
  <xdr:oneCellAnchor>
    <xdr:from>
      <xdr:col>2</xdr:col>
      <xdr:colOff>19050</xdr:colOff>
      <xdr:row>39</xdr:row>
      <xdr:rowOff>38100</xdr:rowOff>
    </xdr:from>
    <xdr:ext cx="381000" cy="257175"/>
    <xdr:sp macro="" textlink="">
      <xdr:nvSpPr>
        <xdr:cNvPr id="7" name="CuadroTexto 6">
          <a:extLst>
            <a:ext uri="{FF2B5EF4-FFF2-40B4-BE49-F238E27FC236}"/>
          </a:extLst>
        </xdr:cNvPr>
        <xdr:cNvSpPr txBox="1"/>
      </xdr:nvSpPr>
      <xdr:spPr>
        <a:xfrm>
          <a:off x="1604171" y="7177437"/>
          <a:ext cx="388761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>
              <a:solidFill>
                <a:srgbClr val="FF0000"/>
              </a:solidFill>
            </a:rPr>
            <a:t>x11</a:t>
          </a:r>
        </a:p>
      </xdr:txBody>
    </xdr:sp>
    <xdr:clientData fLocksWithSheet="0"/>
  </xdr:oneCellAnchor>
  <xdr:oneCellAnchor>
    <xdr:from>
      <xdr:col>3</xdr:col>
      <xdr:colOff>38100</xdr:colOff>
      <xdr:row>47</xdr:row>
      <xdr:rowOff>95250</xdr:rowOff>
    </xdr:from>
    <xdr:ext cx="381000" cy="257175"/>
    <xdr:sp macro="" textlink="">
      <xdr:nvSpPr>
        <xdr:cNvPr id="8" name="CuadroTexto 7">
          <a:extLst>
            <a:ext uri="{FF2B5EF4-FFF2-40B4-BE49-F238E27FC236}"/>
          </a:extLst>
        </xdr:cNvPr>
        <xdr:cNvSpPr txBox="1"/>
      </xdr:nvSpPr>
      <xdr:spPr>
        <a:xfrm>
          <a:off x="2417716" y="8691517"/>
          <a:ext cx="388761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>
              <a:solidFill>
                <a:srgbClr val="FF0000"/>
              </a:solidFill>
            </a:rPr>
            <a:t>x13</a:t>
          </a:r>
        </a:p>
      </xdr:txBody>
    </xdr:sp>
    <xdr:clientData fLocksWithSheet="0"/>
  </xdr:oneCellAnchor>
  <xdr:oneCellAnchor>
    <xdr:from>
      <xdr:col>0</xdr:col>
      <xdr:colOff>0</xdr:colOff>
      <xdr:row>0</xdr:row>
      <xdr:rowOff>19050</xdr:rowOff>
    </xdr:from>
    <xdr:ext cx="4648200" cy="4505325"/>
    <xdr:pic>
      <xdr:nvPicPr>
        <xdr:cNvPr id="0" name="image1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28575</xdr:rowOff>
    </xdr:from>
    <xdr:ext cx="7172325" cy="4581525"/>
    <xdr:pic>
      <xdr:nvPicPr>
        <xdr:cNvPr id="0" name="image17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</xdr:row>
      <xdr:rowOff>9525</xdr:rowOff>
    </xdr:from>
    <xdr:ext cx="7191375" cy="857250"/>
    <xdr:pic>
      <xdr:nvPicPr>
        <xdr:cNvPr id="0" name="image18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96</xdr:row>
      <xdr:rowOff>47625</xdr:rowOff>
    </xdr:from>
    <xdr:ext cx="7496175" cy="1123950"/>
    <xdr:pic>
      <xdr:nvPicPr>
        <xdr:cNvPr id="0" name="image19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342900</xdr:colOff>
      <xdr:row>3</xdr:row>
      <xdr:rowOff>514350</xdr:rowOff>
    </xdr:from>
    <xdr:ext cx="561975" cy="685800"/>
    <xdr:sp macro="" textlink="">
      <xdr:nvSpPr>
        <xdr:cNvPr id="4" name="Elipse 3">
          <a:extLst>
            <a:ext uri="{FF2B5EF4-FFF2-40B4-BE49-F238E27FC236}"/>
          </a:extLst>
        </xdr:cNvPr>
        <xdr:cNvSpPr/>
      </xdr:nvSpPr>
      <xdr:spPr>
        <a:xfrm>
          <a:off x="6682740" y="1062990"/>
          <a:ext cx="633730" cy="679450"/>
        </a:xfrm>
        <a:prstGeom prst="ellipse">
          <a:avLst/>
        </a:prstGeom>
        <a:solidFill>
          <a:schemeClr val="accent1"/>
        </a:solidFill>
        <a:ln cap="flat" cmpd="sng" w="12700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rtlCol="0" horzOverflow="clip" vertOverflow="clip"/>
        <a:lstStyle/>
        <a:p>
          <a:pPr lvl="0" algn="l"/>
          <a:r>
            <a:rPr lang="es-AR" sz="1100"/>
            <a:t>P1</a:t>
          </a:r>
        </a:p>
      </xdr:txBody>
    </xdr:sp>
    <xdr:clientData fLocksWithSheet="0"/>
  </xdr:oneCellAnchor>
  <xdr:oneCellAnchor>
    <xdr:from>
      <xdr:col>8</xdr:col>
      <xdr:colOff>409575</xdr:colOff>
      <xdr:row>4</xdr:row>
      <xdr:rowOff>333375</xdr:rowOff>
    </xdr:from>
    <xdr:ext cx="561975" cy="676275"/>
    <xdr:sp macro="" textlink="">
      <xdr:nvSpPr>
        <xdr:cNvPr id="5" name="Elipse 4">
          <a:extLst>
            <a:ext uri="{FF2B5EF4-FFF2-40B4-BE49-F238E27FC236}"/>
          </a:extLst>
        </xdr:cNvPr>
        <xdr:cNvSpPr/>
      </xdr:nvSpPr>
      <xdr:spPr>
        <a:xfrm>
          <a:off x="6752590" y="2066290"/>
          <a:ext cx="633730" cy="680720"/>
        </a:xfrm>
        <a:prstGeom prst="ellipse">
          <a:avLst/>
        </a:prstGeom>
        <a:solidFill>
          <a:schemeClr val="accent1"/>
        </a:solidFill>
        <a:ln cap="flat" cmpd="sng" w="12700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rtlCol="0" horzOverflow="clip" vertOverflow="clip"/>
        <a:lstStyle/>
        <a:p>
          <a:pPr lvl="0" algn="l"/>
          <a:r>
            <a:rPr lang="es-AR" sz="1100"/>
            <a:t>P2</a:t>
          </a:r>
        </a:p>
      </xdr:txBody>
    </xdr:sp>
    <xdr:clientData fLocksWithSheet="0"/>
  </xdr:oneCellAnchor>
  <xdr:oneCellAnchor>
    <xdr:from>
      <xdr:col>8</xdr:col>
      <xdr:colOff>371475</xdr:colOff>
      <xdr:row>5</xdr:row>
      <xdr:rowOff>885825</xdr:rowOff>
    </xdr:from>
    <xdr:ext cx="561975" cy="685800"/>
    <xdr:sp macro="" textlink="">
      <xdr:nvSpPr>
        <xdr:cNvPr id="6" name="Elipse 5">
          <a:extLst>
            <a:ext uri="{FF2B5EF4-FFF2-40B4-BE49-F238E27FC236}"/>
          </a:extLst>
        </xdr:cNvPr>
        <xdr:cNvSpPr/>
      </xdr:nvSpPr>
      <xdr:spPr>
        <a:xfrm>
          <a:off x="6714490" y="3007360"/>
          <a:ext cx="633730" cy="684530"/>
        </a:xfrm>
        <a:prstGeom prst="ellipse">
          <a:avLst/>
        </a:prstGeom>
        <a:solidFill>
          <a:schemeClr val="accent1"/>
        </a:solidFill>
        <a:ln cap="flat" cmpd="sng" w="12700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rtlCol="0" horzOverflow="clip" vertOverflow="clip"/>
        <a:lstStyle/>
        <a:p>
          <a:pPr lvl="0" algn="l"/>
          <a:r>
            <a:rPr lang="es-AR" sz="1100"/>
            <a:t>P3</a:t>
          </a:r>
        </a:p>
      </xdr:txBody>
    </xdr:sp>
    <xdr:clientData fLocksWithSheet="0"/>
  </xdr:oneCellAnchor>
  <xdr:oneCellAnchor>
    <xdr:from>
      <xdr:col>11</xdr:col>
      <xdr:colOff>228600</xdr:colOff>
      <xdr:row>3</xdr:row>
      <xdr:rowOff>685800</xdr:rowOff>
    </xdr:from>
    <xdr:ext cx="561975" cy="685800"/>
    <xdr:sp macro="" textlink="">
      <xdr:nvSpPr>
        <xdr:cNvPr id="7" name="Elipse 6">
          <a:extLst>
            <a:ext uri="{FF2B5EF4-FFF2-40B4-BE49-F238E27FC236}"/>
          </a:extLst>
        </xdr:cNvPr>
        <xdr:cNvSpPr/>
      </xdr:nvSpPr>
      <xdr:spPr>
        <a:xfrm>
          <a:off x="8945880" y="1240790"/>
          <a:ext cx="633730" cy="679450"/>
        </a:xfrm>
        <a:prstGeom prst="ellipse">
          <a:avLst/>
        </a:prstGeom>
        <a:solidFill>
          <a:srgbClr val="FFFF00"/>
        </a:solidFill>
        <a:ln cap="flat" cmpd="sng" w="12700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rtlCol="0" horzOverflow="clip" vertOverflow="clip"/>
        <a:lstStyle/>
        <a:p>
          <a:pPr lvl="0" algn="l"/>
          <a:r>
            <a:rPr lang="es-AR" sz="1100">
              <a:solidFill>
                <a:srgbClr val="FF0000"/>
              </a:solidFill>
            </a:rPr>
            <a:t>A1</a:t>
          </a:r>
        </a:p>
      </xdr:txBody>
    </xdr:sp>
    <xdr:clientData fLocksWithSheet="0"/>
  </xdr:oneCellAnchor>
  <xdr:oneCellAnchor>
    <xdr:from>
      <xdr:col>11</xdr:col>
      <xdr:colOff>257175</xdr:colOff>
      <xdr:row>5</xdr:row>
      <xdr:rowOff>371475</xdr:rowOff>
    </xdr:from>
    <xdr:ext cx="561975" cy="685800"/>
    <xdr:sp macro="" textlink="">
      <xdr:nvSpPr>
        <xdr:cNvPr id="8" name="Elipse 7">
          <a:extLst>
            <a:ext uri="{FF2B5EF4-FFF2-40B4-BE49-F238E27FC236}"/>
          </a:extLst>
        </xdr:cNvPr>
        <xdr:cNvSpPr/>
      </xdr:nvSpPr>
      <xdr:spPr>
        <a:xfrm>
          <a:off x="8977630" y="2493010"/>
          <a:ext cx="633730" cy="685800"/>
        </a:xfrm>
        <a:prstGeom prst="ellipse">
          <a:avLst/>
        </a:prstGeom>
        <a:solidFill>
          <a:srgbClr val="FFFF00"/>
        </a:solidFill>
        <a:ln cap="flat" cmpd="sng" w="12700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rtlCol="0" horzOverflow="clip" vertOverflow="clip"/>
        <a:lstStyle/>
        <a:p>
          <a:pPr lvl="0" algn="l"/>
          <a:r>
            <a:rPr lang="es-AR" sz="1100">
              <a:solidFill>
                <a:srgbClr val="FF0000"/>
              </a:solidFill>
            </a:rPr>
            <a:t> A2</a:t>
          </a:r>
          <a:endParaRPr lang="es-AR" sz="11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14</xdr:col>
      <xdr:colOff>161925</xdr:colOff>
      <xdr:row>3</xdr:row>
      <xdr:rowOff>76200</xdr:rowOff>
    </xdr:from>
    <xdr:ext cx="561975" cy="685800"/>
    <xdr:sp macro="" textlink="">
      <xdr:nvSpPr>
        <xdr:cNvPr id="9" name="Elipse 8">
          <a:extLst>
            <a:ext uri="{FF2B5EF4-FFF2-40B4-BE49-F238E27FC236}"/>
          </a:extLst>
        </xdr:cNvPr>
        <xdr:cNvSpPr/>
      </xdr:nvSpPr>
      <xdr:spPr>
        <a:xfrm>
          <a:off x="11259820" y="631190"/>
          <a:ext cx="633730" cy="685800"/>
        </a:xfrm>
        <a:prstGeom prst="ellipse">
          <a:avLst/>
        </a:prstGeom>
        <a:solidFill>
          <a:schemeClr val="accent6"/>
        </a:solidFill>
        <a:ln cap="flat" cmpd="sng" w="12700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rtlCol="0" horzOverflow="clip" vertOverflow="clip"/>
        <a:lstStyle/>
        <a:p>
          <a:pPr lvl="0" algn="l"/>
          <a:r>
            <a:rPr lang="es-AR" sz="1100">
              <a:solidFill>
                <a:srgbClr val="FF0000"/>
              </a:solidFill>
            </a:rPr>
            <a:t>C1</a:t>
          </a:r>
        </a:p>
      </xdr:txBody>
    </xdr:sp>
    <xdr:clientData fLocksWithSheet="0"/>
  </xdr:oneCellAnchor>
  <xdr:oneCellAnchor>
    <xdr:from>
      <xdr:col>14</xdr:col>
      <xdr:colOff>161925</xdr:colOff>
      <xdr:row>3</xdr:row>
      <xdr:rowOff>838200</xdr:rowOff>
    </xdr:from>
    <xdr:ext cx="561975" cy="685800"/>
    <xdr:sp macro="" textlink="">
      <xdr:nvSpPr>
        <xdr:cNvPr id="10" name="Elipse 9">
          <a:extLst>
            <a:ext uri="{FF2B5EF4-FFF2-40B4-BE49-F238E27FC236}"/>
          </a:extLst>
        </xdr:cNvPr>
        <xdr:cNvSpPr/>
      </xdr:nvSpPr>
      <xdr:spPr>
        <a:xfrm>
          <a:off x="11259820" y="1393190"/>
          <a:ext cx="633730" cy="679450"/>
        </a:xfrm>
        <a:prstGeom prst="ellipse">
          <a:avLst/>
        </a:prstGeom>
        <a:solidFill>
          <a:schemeClr val="accent6"/>
        </a:solidFill>
        <a:ln cap="flat" cmpd="sng" w="12700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rtlCol="0" horzOverflow="clip" vertOverflow="clip"/>
        <a:lstStyle/>
        <a:p>
          <a:pPr lvl="0" algn="l"/>
          <a:r>
            <a:rPr lang="es-AR" sz="1100">
              <a:solidFill>
                <a:srgbClr val="FF0000"/>
              </a:solidFill>
            </a:rPr>
            <a:t>C2</a:t>
          </a:r>
        </a:p>
      </xdr:txBody>
    </xdr:sp>
    <xdr:clientData fLocksWithSheet="0"/>
  </xdr:oneCellAnchor>
  <xdr:oneCellAnchor>
    <xdr:from>
      <xdr:col>14</xdr:col>
      <xdr:colOff>171450</xdr:colOff>
      <xdr:row>5</xdr:row>
      <xdr:rowOff>57150</xdr:rowOff>
    </xdr:from>
    <xdr:ext cx="561975" cy="685800"/>
    <xdr:sp macro="" textlink="">
      <xdr:nvSpPr>
        <xdr:cNvPr id="11" name="Elipse 10">
          <a:extLst>
            <a:ext uri="{FF2B5EF4-FFF2-40B4-BE49-F238E27FC236}"/>
          </a:extLst>
        </xdr:cNvPr>
        <xdr:cNvSpPr/>
      </xdr:nvSpPr>
      <xdr:spPr>
        <a:xfrm>
          <a:off x="11266170" y="2181860"/>
          <a:ext cx="633730" cy="685800"/>
        </a:xfrm>
        <a:prstGeom prst="ellipse">
          <a:avLst/>
        </a:prstGeom>
        <a:solidFill>
          <a:schemeClr val="accent6"/>
        </a:solidFill>
        <a:ln cap="flat" cmpd="sng" w="12700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rtlCol="0" horzOverflow="clip" vertOverflow="clip"/>
        <a:lstStyle/>
        <a:p>
          <a:pPr lvl="0" algn="l"/>
          <a:r>
            <a:rPr lang="es-AR" sz="1100">
              <a:solidFill>
                <a:srgbClr val="FF0000"/>
              </a:solidFill>
            </a:rPr>
            <a:t>C3</a:t>
          </a:r>
        </a:p>
      </xdr:txBody>
    </xdr:sp>
    <xdr:clientData fLocksWithSheet="0"/>
  </xdr:oneCellAnchor>
  <xdr:oneCellAnchor>
    <xdr:from>
      <xdr:col>14</xdr:col>
      <xdr:colOff>180975</xdr:colOff>
      <xdr:row>5</xdr:row>
      <xdr:rowOff>838200</xdr:rowOff>
    </xdr:from>
    <xdr:ext cx="561975" cy="685800"/>
    <xdr:sp macro="" textlink="">
      <xdr:nvSpPr>
        <xdr:cNvPr id="12" name="Elipse 11">
          <a:extLst>
            <a:ext uri="{FF2B5EF4-FFF2-40B4-BE49-F238E27FC236}"/>
          </a:extLst>
        </xdr:cNvPr>
        <xdr:cNvSpPr/>
      </xdr:nvSpPr>
      <xdr:spPr>
        <a:xfrm>
          <a:off x="11278870" y="2956560"/>
          <a:ext cx="633730" cy="684530"/>
        </a:xfrm>
        <a:prstGeom prst="ellipse">
          <a:avLst/>
        </a:prstGeom>
        <a:solidFill>
          <a:schemeClr val="accent6"/>
        </a:solidFill>
        <a:ln cap="flat" cmpd="sng" w="12700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rtlCol="0" horzOverflow="clip" vertOverflow="clip"/>
        <a:lstStyle/>
        <a:p>
          <a:pPr lvl="0" algn="l"/>
          <a:r>
            <a:rPr lang="es-AR" sz="1100">
              <a:solidFill>
                <a:srgbClr val="FF0000"/>
              </a:solidFill>
            </a:rPr>
            <a:t>C4</a:t>
          </a:r>
        </a:p>
      </xdr:txBody>
    </xdr:sp>
    <xdr:clientData fLocksWithSheet="0"/>
  </xdr:oneCellAnchor>
  <xdr:oneCellAnchor>
    <xdr:from>
      <xdr:col>7</xdr:col>
      <xdr:colOff>590550</xdr:colOff>
      <xdr:row>3</xdr:row>
      <xdr:rowOff>685800</xdr:rowOff>
    </xdr:from>
    <xdr:ext cx="390525" cy="257175"/>
    <xdr:sp macro="" textlink="">
      <xdr:nvSpPr>
        <xdr:cNvPr id="13" name="CuadroTexto 12">
          <a:extLst>
            <a:ext uri="{FF2B5EF4-FFF2-40B4-BE49-F238E27FC236}"/>
          </a:extLst>
        </xdr:cNvPr>
        <xdr:cNvSpPr txBox="1"/>
      </xdr:nvSpPr>
      <xdr:spPr>
        <a:xfrm>
          <a:off x="6144260" y="1234440"/>
          <a:ext cx="399148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450</a:t>
          </a:r>
        </a:p>
      </xdr:txBody>
    </xdr:sp>
    <xdr:clientData fLocksWithSheet="0"/>
  </xdr:oneCellAnchor>
  <xdr:oneCellAnchor>
    <xdr:from>
      <xdr:col>7</xdr:col>
      <xdr:colOff>676275</xdr:colOff>
      <xdr:row>5</xdr:row>
      <xdr:rowOff>228600</xdr:rowOff>
    </xdr:from>
    <xdr:ext cx="390525" cy="257175"/>
    <xdr:sp macro="" textlink="">
      <xdr:nvSpPr>
        <xdr:cNvPr id="14" name="CuadroTexto 13">
          <a:extLst>
            <a:ext uri="{FF2B5EF4-FFF2-40B4-BE49-F238E27FC236}"/>
          </a:extLst>
        </xdr:cNvPr>
        <xdr:cNvSpPr txBox="1"/>
      </xdr:nvSpPr>
      <xdr:spPr>
        <a:xfrm>
          <a:off x="6226810" y="2353310"/>
          <a:ext cx="399148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600</a:t>
          </a:r>
        </a:p>
      </xdr:txBody>
    </xdr:sp>
    <xdr:clientData fLocksWithSheet="0"/>
  </xdr:oneCellAnchor>
  <xdr:oneCellAnchor>
    <xdr:from>
      <xdr:col>7</xdr:col>
      <xdr:colOff>638175</xdr:colOff>
      <xdr:row>5</xdr:row>
      <xdr:rowOff>1085850</xdr:rowOff>
    </xdr:from>
    <xdr:ext cx="390525" cy="257175"/>
    <xdr:sp macro="" textlink="">
      <xdr:nvSpPr>
        <xdr:cNvPr id="15" name="CuadroTexto 14">
          <a:extLst>
            <a:ext uri="{FF2B5EF4-FFF2-40B4-BE49-F238E27FC236}"/>
          </a:extLst>
        </xdr:cNvPr>
        <xdr:cNvSpPr txBox="1"/>
      </xdr:nvSpPr>
      <xdr:spPr>
        <a:xfrm>
          <a:off x="6188710" y="3210560"/>
          <a:ext cx="399148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380</a:t>
          </a:r>
        </a:p>
      </xdr:txBody>
    </xdr:sp>
    <xdr:clientData fLocksWithSheet="0"/>
  </xdr:oneCellAnchor>
  <xdr:oneCellAnchor>
    <xdr:from>
      <xdr:col>15</xdr:col>
      <xdr:colOff>152400</xdr:colOff>
      <xdr:row>3</xdr:row>
      <xdr:rowOff>228600</xdr:rowOff>
    </xdr:from>
    <xdr:ext cx="390525" cy="257175"/>
    <xdr:sp macro="" textlink="">
      <xdr:nvSpPr>
        <xdr:cNvPr id="16" name="CuadroTexto 15">
          <a:extLst>
            <a:ext uri="{FF2B5EF4-FFF2-40B4-BE49-F238E27FC236}"/>
          </a:extLst>
        </xdr:cNvPr>
        <xdr:cNvSpPr txBox="1"/>
      </xdr:nvSpPr>
      <xdr:spPr>
        <a:xfrm>
          <a:off x="12039600" y="777240"/>
          <a:ext cx="399148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300</a:t>
          </a:r>
        </a:p>
      </xdr:txBody>
    </xdr:sp>
    <xdr:clientData fLocksWithSheet="0"/>
  </xdr:oneCellAnchor>
  <xdr:oneCellAnchor>
    <xdr:from>
      <xdr:col>15</xdr:col>
      <xdr:colOff>180975</xdr:colOff>
      <xdr:row>3</xdr:row>
      <xdr:rowOff>971550</xdr:rowOff>
    </xdr:from>
    <xdr:ext cx="390525" cy="257175"/>
    <xdr:sp macro="" textlink="">
      <xdr:nvSpPr>
        <xdr:cNvPr id="17" name="CuadroTexto 16">
          <a:extLst>
            <a:ext uri="{FF2B5EF4-FFF2-40B4-BE49-F238E27FC236}"/>
          </a:extLst>
        </xdr:cNvPr>
        <xdr:cNvSpPr txBox="1"/>
      </xdr:nvSpPr>
      <xdr:spPr>
        <a:xfrm>
          <a:off x="12071350" y="1526540"/>
          <a:ext cx="399148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300</a:t>
          </a:r>
        </a:p>
      </xdr:txBody>
    </xdr:sp>
    <xdr:clientData fLocksWithSheet="0"/>
  </xdr:oneCellAnchor>
  <xdr:oneCellAnchor>
    <xdr:from>
      <xdr:col>15</xdr:col>
      <xdr:colOff>180975</xdr:colOff>
      <xdr:row>5</xdr:row>
      <xdr:rowOff>133350</xdr:rowOff>
    </xdr:from>
    <xdr:ext cx="390525" cy="257175"/>
    <xdr:sp macro="" textlink="">
      <xdr:nvSpPr>
        <xdr:cNvPr id="18" name="CuadroTexto 17">
          <a:extLst>
            <a:ext uri="{FF2B5EF4-FFF2-40B4-BE49-F238E27FC236}"/>
          </a:extLst>
        </xdr:cNvPr>
        <xdr:cNvSpPr txBox="1"/>
      </xdr:nvSpPr>
      <xdr:spPr>
        <a:xfrm>
          <a:off x="12071350" y="2258060"/>
          <a:ext cx="399148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300</a:t>
          </a:r>
        </a:p>
      </xdr:txBody>
    </xdr:sp>
    <xdr:clientData fLocksWithSheet="0"/>
  </xdr:oneCellAnchor>
  <xdr:oneCellAnchor>
    <xdr:from>
      <xdr:col>15</xdr:col>
      <xdr:colOff>219075</xdr:colOff>
      <xdr:row>5</xdr:row>
      <xdr:rowOff>885825</xdr:rowOff>
    </xdr:from>
    <xdr:ext cx="390525" cy="257175"/>
    <xdr:sp macro="" textlink="">
      <xdr:nvSpPr>
        <xdr:cNvPr id="19" name="CuadroTexto 18">
          <a:extLst>
            <a:ext uri="{FF2B5EF4-FFF2-40B4-BE49-F238E27FC236}"/>
          </a:extLst>
        </xdr:cNvPr>
        <xdr:cNvSpPr txBox="1"/>
      </xdr:nvSpPr>
      <xdr:spPr>
        <a:xfrm>
          <a:off x="12109450" y="3007360"/>
          <a:ext cx="399148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400</a:t>
          </a:r>
        </a:p>
      </xdr:txBody>
    </xdr:sp>
    <xdr:clientData fLocksWithSheet="0"/>
  </xdr:oneCellAnchor>
  <xdr:oneCellAnchor>
    <xdr:from>
      <xdr:col>9</xdr:col>
      <xdr:colOff>180975</xdr:colOff>
      <xdr:row>3</xdr:row>
      <xdr:rowOff>790575</xdr:rowOff>
    </xdr:from>
    <xdr:ext cx="1552575" cy="57150"/>
    <xdr:cxnSp macro="">
      <xdr:nvCxnSpPr>
        <xdr:cNvPr id="20" name="Conector recto de flecha 19">
          <a:extLst>
            <a:ext uri="{FF2B5EF4-FFF2-40B4-BE49-F238E27FC236}"/>
          </a:extLst>
        </xdr:cNvPr>
        <xdr:cNvCxnSpPr>
          <a:stCxn id="4" idx="6"/>
          <a:endCxn id="7" idx="1"/>
        </xdr:cNvCxnSpPr>
      </xdr:nvCxnSpPr>
      <xdr:spPr>
        <a:xfrm flipV="1">
          <a:off x="7316470" y="1341223"/>
          <a:ext cx="1717754" cy="64667"/>
        </a:xfrm>
        <a:prstGeom prst="straightConnector1">
          <a:avLst/>
        </a:prstGeom>
        <a:ln cap="flat" cmpd="sng" w="6350" algn="ctr">
          <a:solidFill>
            <a:schemeClr val="accent1"/>
          </a:solidFill>
          <a:prstDash val="solid"/>
          <a:miter lim="800000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9</xdr:col>
      <xdr:colOff>180975</xdr:colOff>
      <xdr:row>3</xdr:row>
      <xdr:rowOff>857250</xdr:rowOff>
    </xdr:from>
    <xdr:ext cx="1514475" cy="1190625"/>
    <xdr:cxnSp macro="">
      <xdr:nvCxnSpPr>
        <xdr:cNvPr id="21" name="Conector recto de flecha 20">
          <a:extLst>
            <a:ext uri="{FF2B5EF4-FFF2-40B4-BE49-F238E27FC236}"/>
          </a:extLst>
        </xdr:cNvPr>
        <xdr:cNvCxnSpPr>
          <a:stCxn id="4" idx="6"/>
        </xdr:cNvCxnSpPr>
      </xdr:nvCxnSpPr>
      <xdr:spPr>
        <a:xfrm>
          <a:off x="7316470" y="1405890"/>
          <a:ext cx="1673860" cy="1182370"/>
        </a:xfrm>
        <a:prstGeom prst="straightConnector1">
          <a:avLst/>
        </a:prstGeom>
        <a:ln cap="flat" cmpd="sng" w="6350" algn="ctr">
          <a:solidFill>
            <a:schemeClr val="accent1"/>
          </a:solidFill>
          <a:prstDash val="solid"/>
          <a:miter lim="800000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10</xdr:col>
      <xdr:colOff>76200</xdr:colOff>
      <xdr:row>3</xdr:row>
      <xdr:rowOff>552450</xdr:rowOff>
    </xdr:from>
    <xdr:ext cx="247650" cy="257175"/>
    <xdr:sp macro="" textlink="">
      <xdr:nvSpPr>
        <xdr:cNvPr id="22" name="CuadroTexto 21">
          <a:extLst>
            <a:ext uri="{FF2B5EF4-FFF2-40B4-BE49-F238E27FC236}"/>
          </a:extLst>
        </xdr:cNvPr>
        <xdr:cNvSpPr txBox="1"/>
      </xdr:nvSpPr>
      <xdr:spPr>
        <a:xfrm>
          <a:off x="8007350" y="1101090"/>
          <a:ext cx="256160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4</a:t>
          </a:r>
        </a:p>
      </xdr:txBody>
    </xdr:sp>
    <xdr:clientData fLocksWithSheet="0"/>
  </xdr:oneCellAnchor>
  <xdr:oneCellAnchor>
    <xdr:from>
      <xdr:col>10</xdr:col>
      <xdr:colOff>47625</xdr:colOff>
      <xdr:row>3</xdr:row>
      <xdr:rowOff>1123950</xdr:rowOff>
    </xdr:from>
    <xdr:ext cx="247650" cy="257175"/>
    <xdr:sp macro="" textlink="">
      <xdr:nvSpPr>
        <xdr:cNvPr id="23" name="CuadroTexto 22">
          <a:extLst>
            <a:ext uri="{FF2B5EF4-FFF2-40B4-BE49-F238E27FC236}"/>
          </a:extLst>
        </xdr:cNvPr>
        <xdr:cNvSpPr txBox="1"/>
      </xdr:nvSpPr>
      <xdr:spPr>
        <a:xfrm>
          <a:off x="7975600" y="1672590"/>
          <a:ext cx="256160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7</a:t>
          </a:r>
        </a:p>
      </xdr:txBody>
    </xdr:sp>
    <xdr:clientData fLocksWithSheet="0"/>
  </xdr:oneCellAnchor>
  <xdr:oneCellAnchor>
    <xdr:from>
      <xdr:col>9</xdr:col>
      <xdr:colOff>247650</xdr:colOff>
      <xdr:row>4</xdr:row>
      <xdr:rowOff>85725</xdr:rowOff>
    </xdr:from>
    <xdr:ext cx="1485900" cy="581025"/>
    <xdr:cxnSp macro="">
      <xdr:nvCxnSpPr>
        <xdr:cNvPr id="24" name="Conector recto de flecha 23">
          <a:extLst>
            <a:ext uri="{FF2B5EF4-FFF2-40B4-BE49-F238E27FC236}"/>
          </a:extLst>
        </xdr:cNvPr>
        <xdr:cNvCxnSpPr>
          <a:stCxn id="5" idx="6"/>
          <a:endCxn id="7" idx="3"/>
        </xdr:cNvCxnSpPr>
      </xdr:nvCxnSpPr>
      <xdr:spPr>
        <a:xfrm flipV="1">
          <a:off x="7386320" y="1819807"/>
          <a:ext cx="1647904" cy="584303"/>
        </a:xfrm>
        <a:prstGeom prst="straightConnector1">
          <a:avLst/>
        </a:prstGeom>
        <a:ln cap="flat" cmpd="sng" w="6350" algn="ctr">
          <a:solidFill>
            <a:schemeClr val="accent2"/>
          </a:solidFill>
          <a:prstDash val="solid"/>
          <a:miter lim="800000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 fLocksWithSheet="0"/>
  </xdr:oneCellAnchor>
  <xdr:oneCellAnchor>
    <xdr:from>
      <xdr:col>9</xdr:col>
      <xdr:colOff>247650</xdr:colOff>
      <xdr:row>5</xdr:row>
      <xdr:rowOff>285750</xdr:rowOff>
    </xdr:from>
    <xdr:ext cx="1428750" cy="428625"/>
    <xdr:cxnSp macro="">
      <xdr:nvCxnSpPr>
        <xdr:cNvPr id="25" name="Conector recto de flecha 24">
          <a:extLst>
            <a:ext uri="{FF2B5EF4-FFF2-40B4-BE49-F238E27FC236}"/>
          </a:extLst>
        </xdr:cNvPr>
        <xdr:cNvCxnSpPr>
          <a:stCxn id="5" idx="6"/>
          <a:endCxn id="8" idx="2"/>
        </xdr:cNvCxnSpPr>
      </xdr:nvCxnSpPr>
      <xdr:spPr>
        <a:xfrm>
          <a:off x="7386320" y="2404110"/>
          <a:ext cx="1591310" cy="431800"/>
        </a:xfrm>
        <a:prstGeom prst="straightConnector1">
          <a:avLst/>
        </a:prstGeom>
        <a:ln cap="flat" cmpd="sng" w="6350" algn="ctr">
          <a:solidFill>
            <a:schemeClr val="accent2"/>
          </a:solidFill>
          <a:prstDash val="solid"/>
          <a:miter lim="800000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 fLocksWithSheet="0"/>
  </xdr:oneCellAnchor>
  <xdr:oneCellAnchor>
    <xdr:from>
      <xdr:col>9</xdr:col>
      <xdr:colOff>485775</xdr:colOff>
      <xdr:row>4</xdr:row>
      <xdr:rowOff>257175</xdr:rowOff>
    </xdr:from>
    <xdr:ext cx="247650" cy="257175"/>
    <xdr:sp macro="" textlink="">
      <xdr:nvSpPr>
        <xdr:cNvPr id="26" name="CuadroTexto 25">
          <a:extLst>
            <a:ext uri="{FF2B5EF4-FFF2-40B4-BE49-F238E27FC236}"/>
          </a:extLst>
        </xdr:cNvPr>
        <xdr:cNvSpPr txBox="1"/>
      </xdr:nvSpPr>
      <xdr:spPr>
        <a:xfrm>
          <a:off x="7621270" y="1990090"/>
          <a:ext cx="256160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8</a:t>
          </a:r>
        </a:p>
      </xdr:txBody>
    </xdr:sp>
    <xdr:clientData fLocksWithSheet="0"/>
  </xdr:oneCellAnchor>
  <xdr:oneCellAnchor>
    <xdr:from>
      <xdr:col>9</xdr:col>
      <xdr:colOff>695325</xdr:colOff>
      <xdr:row>5</xdr:row>
      <xdr:rowOff>419100</xdr:rowOff>
    </xdr:from>
    <xdr:ext cx="247650" cy="257175"/>
    <xdr:sp macro="" textlink="">
      <xdr:nvSpPr>
        <xdr:cNvPr id="27" name="CuadroTexto 26">
          <a:extLst>
            <a:ext uri="{FF2B5EF4-FFF2-40B4-BE49-F238E27FC236}"/>
          </a:extLst>
        </xdr:cNvPr>
        <xdr:cNvSpPr txBox="1"/>
      </xdr:nvSpPr>
      <xdr:spPr>
        <a:xfrm>
          <a:off x="7830820" y="2537460"/>
          <a:ext cx="256160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5</a:t>
          </a:r>
        </a:p>
      </xdr:txBody>
    </xdr:sp>
    <xdr:clientData fLocksWithSheet="0"/>
  </xdr:oneCellAnchor>
  <xdr:oneCellAnchor>
    <xdr:from>
      <xdr:col>9</xdr:col>
      <xdr:colOff>209550</xdr:colOff>
      <xdr:row>4</xdr:row>
      <xdr:rowOff>200025</xdr:rowOff>
    </xdr:from>
    <xdr:ext cx="1609725" cy="1419225"/>
    <xdr:cxnSp macro="">
      <xdr:nvCxnSpPr>
        <xdr:cNvPr id="28" name="Conector recto de flecha 27">
          <a:extLst>
            <a:ext uri="{FF2B5EF4-FFF2-40B4-BE49-F238E27FC236}"/>
          </a:extLst>
        </xdr:cNvPr>
        <xdr:cNvCxnSpPr>
          <a:stCxn id="6" idx="6"/>
        </xdr:cNvCxnSpPr>
      </xdr:nvCxnSpPr>
      <xdr:spPr>
        <a:xfrm flipV="1">
          <a:off x="7348220" y="1932940"/>
          <a:ext cx="1769110" cy="1417320"/>
        </a:xfrm>
        <a:prstGeom prst="straightConnector1">
          <a:avLst/>
        </a:prstGeom>
        <a:ln cap="flat" cmpd="sng" w="6350" algn="ctr">
          <a:solidFill>
            <a:schemeClr val="dk1"/>
          </a:solidFill>
          <a:prstDash val="solid"/>
          <a:miter lim="800000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9</xdr:col>
      <xdr:colOff>209550</xdr:colOff>
      <xdr:row>5</xdr:row>
      <xdr:rowOff>952500</xdr:rowOff>
    </xdr:from>
    <xdr:ext cx="1552575" cy="276225"/>
    <xdr:cxnSp macro="">
      <xdr:nvCxnSpPr>
        <xdr:cNvPr id="29" name="Conector recto de flecha 28">
          <a:extLst>
            <a:ext uri="{FF2B5EF4-FFF2-40B4-BE49-F238E27FC236}"/>
          </a:extLst>
        </xdr:cNvPr>
        <xdr:cNvCxnSpPr>
          <a:stCxn id="6" idx="6"/>
          <a:endCxn id="8" idx="3"/>
        </xdr:cNvCxnSpPr>
      </xdr:nvCxnSpPr>
      <xdr:spPr>
        <a:xfrm flipV="1">
          <a:off x="7348220" y="3078377"/>
          <a:ext cx="1717754" cy="271883"/>
        </a:xfrm>
        <a:prstGeom prst="straightConnector1">
          <a:avLst/>
        </a:prstGeom>
        <a:ln cap="flat" cmpd="sng" w="6350" algn="ctr">
          <a:solidFill>
            <a:schemeClr val="dk1"/>
          </a:solidFill>
          <a:prstDash val="solid"/>
          <a:miter lim="800000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9</xdr:col>
      <xdr:colOff>428625</xdr:colOff>
      <xdr:row>5</xdr:row>
      <xdr:rowOff>914400</xdr:rowOff>
    </xdr:from>
    <xdr:ext cx="247650" cy="257175"/>
    <xdr:sp macro="" textlink="">
      <xdr:nvSpPr>
        <xdr:cNvPr id="30" name="CuadroTexto 29">
          <a:extLst>
            <a:ext uri="{FF2B5EF4-FFF2-40B4-BE49-F238E27FC236}"/>
          </a:extLst>
        </xdr:cNvPr>
        <xdr:cNvSpPr txBox="1"/>
      </xdr:nvSpPr>
      <xdr:spPr>
        <a:xfrm>
          <a:off x="7564120" y="3039110"/>
          <a:ext cx="256160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5</a:t>
          </a:r>
        </a:p>
      </xdr:txBody>
    </xdr:sp>
    <xdr:clientData fLocksWithSheet="0"/>
  </xdr:oneCellAnchor>
  <xdr:oneCellAnchor>
    <xdr:from>
      <xdr:col>9</xdr:col>
      <xdr:colOff>666750</xdr:colOff>
      <xdr:row>6</xdr:row>
      <xdr:rowOff>142875</xdr:rowOff>
    </xdr:from>
    <xdr:ext cx="247650" cy="257175"/>
    <xdr:sp macro="" textlink="">
      <xdr:nvSpPr>
        <xdr:cNvPr id="31" name="CuadroTexto 30">
          <a:extLst>
            <a:ext uri="{FF2B5EF4-FFF2-40B4-BE49-F238E27FC236}"/>
          </a:extLst>
        </xdr:cNvPr>
        <xdr:cNvSpPr txBox="1"/>
      </xdr:nvSpPr>
      <xdr:spPr>
        <a:xfrm>
          <a:off x="7805420" y="3483610"/>
          <a:ext cx="256160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6</a:t>
          </a:r>
        </a:p>
      </xdr:txBody>
    </xdr:sp>
    <xdr:clientData fLocksWithSheet="0"/>
  </xdr:oneCellAnchor>
  <xdr:oneCellAnchor>
    <xdr:from>
      <xdr:col>11</xdr:col>
      <xdr:colOff>742950</xdr:colOff>
      <xdr:row>3</xdr:row>
      <xdr:rowOff>266700</xdr:rowOff>
    </xdr:from>
    <xdr:ext cx="1543050" cy="523875"/>
    <xdr:cxnSp macro="">
      <xdr:nvCxnSpPr>
        <xdr:cNvPr id="32" name="Conector recto de flecha 31">
          <a:extLst>
            <a:ext uri="{FF2B5EF4-FFF2-40B4-BE49-F238E27FC236}"/>
          </a:extLst>
        </xdr:cNvPr>
        <xdr:cNvCxnSpPr>
          <a:stCxn id="7" idx="7"/>
        </xdr:cNvCxnSpPr>
      </xdr:nvCxnSpPr>
      <xdr:spPr>
        <a:xfrm flipV="1">
          <a:off x="9460786" y="815340"/>
          <a:ext cx="1773634" cy="525883"/>
        </a:xfrm>
        <a:prstGeom prst="straightConnector1">
          <a:avLst/>
        </a:prstGeom>
        <a:ln cap="flat" cmpd="sng" w="6350" algn="ctr">
          <a:solidFill>
            <a:schemeClr val="accent1"/>
          </a:solidFill>
          <a:prstDash val="solid"/>
          <a:miter lim="800000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12</xdr:col>
      <xdr:colOff>66675</xdr:colOff>
      <xdr:row>3</xdr:row>
      <xdr:rowOff>942975</xdr:rowOff>
    </xdr:from>
    <xdr:ext cx="1609725" cy="85725"/>
    <xdr:cxnSp macro="">
      <xdr:nvCxnSpPr>
        <xdr:cNvPr id="33" name="Conector recto de flecha 32">
          <a:extLst>
            <a:ext uri="{FF2B5EF4-FFF2-40B4-BE49-F238E27FC236}"/>
          </a:extLst>
        </xdr:cNvPr>
        <xdr:cNvCxnSpPr>
          <a:stCxn id="7" idx="6"/>
          <a:endCxn id="10" idx="1"/>
        </xdr:cNvCxnSpPr>
      </xdr:nvCxnSpPr>
      <xdr:spPr>
        <a:xfrm flipV="1">
          <a:off x="9579610" y="1493623"/>
          <a:ext cx="1768554" cy="90067"/>
        </a:xfrm>
        <a:prstGeom prst="straightConnector1">
          <a:avLst/>
        </a:prstGeom>
        <a:ln cap="flat" cmpd="sng" w="6350" algn="ctr">
          <a:solidFill>
            <a:schemeClr val="accent1"/>
          </a:solidFill>
          <a:prstDash val="solid"/>
          <a:miter lim="800000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12</xdr:col>
      <xdr:colOff>66675</xdr:colOff>
      <xdr:row>3</xdr:row>
      <xdr:rowOff>1028700</xdr:rowOff>
    </xdr:from>
    <xdr:ext cx="1609725" cy="704850"/>
    <xdr:cxnSp macro="">
      <xdr:nvCxnSpPr>
        <xdr:cNvPr id="34" name="Conector recto de flecha 33">
          <a:extLst>
            <a:ext uri="{FF2B5EF4-FFF2-40B4-BE49-F238E27FC236}"/>
          </a:extLst>
        </xdr:cNvPr>
        <xdr:cNvCxnSpPr>
          <a:stCxn id="7" idx="6"/>
          <a:endCxn id="11" idx="1"/>
        </xdr:cNvCxnSpPr>
      </xdr:nvCxnSpPr>
      <xdr:spPr>
        <a:xfrm>
          <a:off x="9579610" y="1583690"/>
          <a:ext cx="1774904" cy="698603"/>
        </a:xfrm>
        <a:prstGeom prst="straightConnector1">
          <a:avLst/>
        </a:prstGeom>
        <a:ln cap="flat" cmpd="sng" w="6350" algn="ctr">
          <a:solidFill>
            <a:schemeClr val="accent1"/>
          </a:solidFill>
          <a:prstDash val="solid"/>
          <a:miter lim="800000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12</xdr:col>
      <xdr:colOff>123825</xdr:colOff>
      <xdr:row>3</xdr:row>
      <xdr:rowOff>1038225</xdr:rowOff>
    </xdr:from>
    <xdr:ext cx="1476375" cy="1495425"/>
    <xdr:cxnSp macro="">
      <xdr:nvCxnSpPr>
        <xdr:cNvPr id="35" name="Conector recto de flecha 34">
          <a:extLst>
            <a:ext uri="{FF2B5EF4-FFF2-40B4-BE49-F238E27FC236}"/>
          </a:extLst>
        </xdr:cNvPr>
        <xdr:cNvCxnSpPr/>
      </xdr:nvCxnSpPr>
      <xdr:spPr>
        <a:xfrm>
          <a:off x="9636760" y="1590040"/>
          <a:ext cx="1635760" cy="1493520"/>
        </a:xfrm>
        <a:prstGeom prst="straightConnector1">
          <a:avLst/>
        </a:prstGeom>
        <a:ln cap="flat" cmpd="sng" w="6350" algn="ctr">
          <a:solidFill>
            <a:schemeClr val="accent1"/>
          </a:solidFill>
          <a:prstDash val="solid"/>
          <a:miter lim="800000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12</xdr:col>
      <xdr:colOff>333375</xdr:colOff>
      <xdr:row>3</xdr:row>
      <xdr:rowOff>304800</xdr:rowOff>
    </xdr:from>
    <xdr:ext cx="247650" cy="257175"/>
    <xdr:sp macro="" textlink="">
      <xdr:nvSpPr>
        <xdr:cNvPr id="36" name="CuadroTexto 35">
          <a:extLst>
            <a:ext uri="{FF2B5EF4-FFF2-40B4-BE49-F238E27FC236}"/>
          </a:extLst>
        </xdr:cNvPr>
        <xdr:cNvSpPr txBox="1"/>
      </xdr:nvSpPr>
      <xdr:spPr>
        <a:xfrm>
          <a:off x="9846310" y="853440"/>
          <a:ext cx="256160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6</a:t>
          </a:r>
        </a:p>
      </xdr:txBody>
    </xdr:sp>
    <xdr:clientData fLocksWithSheet="0"/>
  </xdr:oneCellAnchor>
  <xdr:oneCellAnchor>
    <xdr:from>
      <xdr:col>13</xdr:col>
      <xdr:colOff>495300</xdr:colOff>
      <xdr:row>3</xdr:row>
      <xdr:rowOff>885825</xdr:rowOff>
    </xdr:from>
    <xdr:ext cx="247650" cy="257175"/>
    <xdr:sp macro="" textlink="">
      <xdr:nvSpPr>
        <xdr:cNvPr id="37" name="CuadroTexto 36">
          <a:extLst>
            <a:ext uri="{FF2B5EF4-FFF2-40B4-BE49-F238E27FC236}"/>
          </a:extLst>
        </xdr:cNvPr>
        <xdr:cNvSpPr txBox="1"/>
      </xdr:nvSpPr>
      <xdr:spPr>
        <a:xfrm>
          <a:off x="10797540" y="1437640"/>
          <a:ext cx="256160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4</a:t>
          </a:r>
        </a:p>
      </xdr:txBody>
    </xdr:sp>
    <xdr:clientData fLocksWithSheet="0"/>
  </xdr:oneCellAnchor>
  <xdr:oneCellAnchor>
    <xdr:from>
      <xdr:col>13</xdr:col>
      <xdr:colOff>28575</xdr:colOff>
      <xdr:row>4</xdr:row>
      <xdr:rowOff>57150</xdr:rowOff>
    </xdr:from>
    <xdr:ext cx="247650" cy="257175"/>
    <xdr:sp macro="" textlink="">
      <xdr:nvSpPr>
        <xdr:cNvPr id="38" name="CuadroTexto 37">
          <a:extLst>
            <a:ext uri="{FF2B5EF4-FFF2-40B4-BE49-F238E27FC236}"/>
          </a:extLst>
        </xdr:cNvPr>
        <xdr:cNvSpPr txBox="1"/>
      </xdr:nvSpPr>
      <xdr:spPr>
        <a:xfrm>
          <a:off x="10333990" y="1793240"/>
          <a:ext cx="256160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8</a:t>
          </a:r>
        </a:p>
      </xdr:txBody>
    </xdr:sp>
    <xdr:clientData fLocksWithSheet="0"/>
  </xdr:oneCellAnchor>
  <xdr:oneCellAnchor>
    <xdr:from>
      <xdr:col>13</xdr:col>
      <xdr:colOff>609600</xdr:colOff>
      <xdr:row>5</xdr:row>
      <xdr:rowOff>714375</xdr:rowOff>
    </xdr:from>
    <xdr:ext cx="247650" cy="257175"/>
    <xdr:sp macro="" textlink="">
      <xdr:nvSpPr>
        <xdr:cNvPr id="39" name="CuadroTexto 38">
          <a:extLst>
            <a:ext uri="{FF2B5EF4-FFF2-40B4-BE49-F238E27FC236}"/>
          </a:extLst>
        </xdr:cNvPr>
        <xdr:cNvSpPr txBox="1"/>
      </xdr:nvSpPr>
      <xdr:spPr>
        <a:xfrm>
          <a:off x="10911840" y="2835910"/>
          <a:ext cx="256160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4</a:t>
          </a:r>
        </a:p>
      </xdr:txBody>
    </xdr:sp>
    <xdr:clientData fLocksWithSheet="0"/>
  </xdr:oneCellAnchor>
  <xdr:oneCellAnchor>
    <xdr:from>
      <xdr:col>12</xdr:col>
      <xdr:colOff>152400</xdr:colOff>
      <xdr:row>3</xdr:row>
      <xdr:rowOff>514350</xdr:rowOff>
    </xdr:from>
    <xdr:ext cx="1524000" cy="1762125"/>
    <xdr:cxnSp macro="">
      <xdr:nvCxnSpPr>
        <xdr:cNvPr id="40" name="Conector recto de flecha 39">
          <a:extLst>
            <a:ext uri="{FF2B5EF4-FFF2-40B4-BE49-F238E27FC236}"/>
          </a:extLst>
        </xdr:cNvPr>
        <xdr:cNvCxnSpPr/>
      </xdr:nvCxnSpPr>
      <xdr:spPr>
        <a:xfrm flipV="1">
          <a:off x="9668510" y="1062990"/>
          <a:ext cx="1686560" cy="1760220"/>
        </a:xfrm>
        <a:prstGeom prst="straightConnector1">
          <a:avLst/>
        </a:prstGeom>
        <a:ln cap="flat" cmpd="sng" w="6350" algn="ctr">
          <a:solidFill>
            <a:schemeClr val="accent2"/>
          </a:solidFill>
          <a:prstDash val="solid"/>
          <a:miter lim="800000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 fLocksWithSheet="0"/>
  </xdr:oneCellAnchor>
  <xdr:oneCellAnchor>
    <xdr:from>
      <xdr:col>12</xdr:col>
      <xdr:colOff>152400</xdr:colOff>
      <xdr:row>4</xdr:row>
      <xdr:rowOff>152400</xdr:rowOff>
    </xdr:from>
    <xdr:ext cx="1381125" cy="1133475"/>
    <xdr:cxnSp macro="">
      <xdr:nvCxnSpPr>
        <xdr:cNvPr id="41" name="Conector recto de flecha 40">
          <a:extLst>
            <a:ext uri="{FF2B5EF4-FFF2-40B4-BE49-F238E27FC236}"/>
          </a:extLst>
        </xdr:cNvPr>
        <xdr:cNvCxnSpPr/>
      </xdr:nvCxnSpPr>
      <xdr:spPr>
        <a:xfrm flipV="1">
          <a:off x="9668510" y="1882140"/>
          <a:ext cx="1534160" cy="1137920"/>
        </a:xfrm>
        <a:prstGeom prst="straightConnector1">
          <a:avLst/>
        </a:prstGeom>
        <a:ln cap="flat" cmpd="sng" w="6350" algn="ctr">
          <a:solidFill>
            <a:schemeClr val="accent2"/>
          </a:solidFill>
          <a:prstDash val="solid"/>
          <a:miter lim="800000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 fLocksWithSheet="0"/>
  </xdr:oneCellAnchor>
  <xdr:oneCellAnchor>
    <xdr:from>
      <xdr:col>12</xdr:col>
      <xdr:colOff>9525</xdr:colOff>
      <xdr:row>5</xdr:row>
      <xdr:rowOff>381000</xdr:rowOff>
    </xdr:from>
    <xdr:ext cx="1476375" cy="571500"/>
    <xdr:cxnSp macro="">
      <xdr:nvCxnSpPr>
        <xdr:cNvPr id="42" name="Conector recto de flecha 41">
          <a:extLst>
            <a:ext uri="{FF2B5EF4-FFF2-40B4-BE49-F238E27FC236}"/>
          </a:extLst>
        </xdr:cNvPr>
        <xdr:cNvCxnSpPr>
          <a:stCxn id="8" idx="5"/>
        </xdr:cNvCxnSpPr>
      </xdr:nvCxnSpPr>
      <xdr:spPr>
        <a:xfrm flipV="1">
          <a:off x="9523016" y="2499360"/>
          <a:ext cx="1641554" cy="579017"/>
        </a:xfrm>
        <a:prstGeom prst="straightConnector1">
          <a:avLst/>
        </a:prstGeom>
        <a:ln cap="flat" cmpd="sng" w="6350" algn="ctr">
          <a:solidFill>
            <a:schemeClr val="accent2"/>
          </a:solidFill>
          <a:prstDash val="solid"/>
          <a:miter lim="800000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 fLocksWithSheet="0"/>
  </xdr:oneCellAnchor>
  <xdr:oneCellAnchor>
    <xdr:from>
      <xdr:col>11</xdr:col>
      <xdr:colOff>561975</xdr:colOff>
      <xdr:row>5</xdr:row>
      <xdr:rowOff>1057275</xdr:rowOff>
    </xdr:from>
    <xdr:ext cx="1771650" cy="114300"/>
    <xdr:cxnSp macro="">
      <xdr:nvCxnSpPr>
        <xdr:cNvPr id="43" name="Conector recto de flecha 42">
          <a:extLst>
            <a:ext uri="{FF2B5EF4-FFF2-40B4-BE49-F238E27FC236}"/>
          </a:extLst>
        </xdr:cNvPr>
        <xdr:cNvCxnSpPr>
          <a:stCxn id="8" idx="4"/>
          <a:endCxn id="12" idx="2"/>
        </xdr:cNvCxnSpPr>
      </xdr:nvCxnSpPr>
      <xdr:spPr>
        <a:xfrm>
          <a:off x="9279255" y="3178810"/>
          <a:ext cx="1999615" cy="120650"/>
        </a:xfrm>
        <a:prstGeom prst="straightConnector1">
          <a:avLst/>
        </a:prstGeom>
        <a:ln cap="flat" cmpd="sng" w="6350" algn="ctr">
          <a:solidFill>
            <a:schemeClr val="accent2"/>
          </a:solidFill>
          <a:prstDash val="solid"/>
          <a:miter lim="800000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 fLocksWithSheet="0"/>
  </xdr:oneCellAnchor>
  <xdr:oneCellAnchor>
    <xdr:from>
      <xdr:col>12</xdr:col>
      <xdr:colOff>304800</xdr:colOff>
      <xdr:row>5</xdr:row>
      <xdr:rowOff>323850</xdr:rowOff>
    </xdr:from>
    <xdr:ext cx="247650" cy="257175"/>
    <xdr:sp macro="" textlink="">
      <xdr:nvSpPr>
        <xdr:cNvPr id="44" name="CuadroTexto 43">
          <a:extLst>
            <a:ext uri="{FF2B5EF4-FFF2-40B4-BE49-F238E27FC236}"/>
          </a:extLst>
        </xdr:cNvPr>
        <xdr:cNvSpPr txBox="1"/>
      </xdr:nvSpPr>
      <xdr:spPr>
        <a:xfrm>
          <a:off x="9820910" y="2442210"/>
          <a:ext cx="256160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3</a:t>
          </a:r>
        </a:p>
      </xdr:txBody>
    </xdr:sp>
    <xdr:clientData fLocksWithSheet="0"/>
  </xdr:oneCellAnchor>
  <xdr:oneCellAnchor>
    <xdr:from>
      <xdr:col>12</xdr:col>
      <xdr:colOff>438150</xdr:colOff>
      <xdr:row>5</xdr:row>
      <xdr:rowOff>885825</xdr:rowOff>
    </xdr:from>
    <xdr:ext cx="247650" cy="257175"/>
    <xdr:sp macro="" textlink="">
      <xdr:nvSpPr>
        <xdr:cNvPr id="45" name="CuadroTexto 44">
          <a:extLst>
            <a:ext uri="{FF2B5EF4-FFF2-40B4-BE49-F238E27FC236}"/>
          </a:extLst>
        </xdr:cNvPr>
        <xdr:cNvSpPr txBox="1"/>
      </xdr:nvSpPr>
      <xdr:spPr>
        <a:xfrm>
          <a:off x="9954260" y="3007360"/>
          <a:ext cx="256160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7</a:t>
          </a:r>
        </a:p>
      </xdr:txBody>
    </xdr:sp>
    <xdr:clientData fLocksWithSheet="0"/>
  </xdr:oneCellAnchor>
  <xdr:oneCellAnchor>
    <xdr:from>
      <xdr:col>12</xdr:col>
      <xdr:colOff>723900</xdr:colOff>
      <xdr:row>5</xdr:row>
      <xdr:rowOff>647700</xdr:rowOff>
    </xdr:from>
    <xdr:ext cx="180975" cy="257175"/>
    <xdr:sp macro="" textlink="">
      <xdr:nvSpPr>
        <xdr:cNvPr id="46" name="CuadroTexto 45">
          <a:extLst>
            <a:ext uri="{FF2B5EF4-FFF2-40B4-BE49-F238E27FC236}"/>
          </a:extLst>
        </xdr:cNvPr>
        <xdr:cNvSpPr txBox="1"/>
      </xdr:nvSpPr>
      <xdr:spPr>
        <a:xfrm>
          <a:off x="10240010" y="2772410"/>
          <a:ext cx="184731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endParaRPr lang="es-AR" sz="1100"/>
        </a:p>
      </xdr:txBody>
    </xdr:sp>
    <xdr:clientData fLocksWithSheet="0"/>
  </xdr:oneCellAnchor>
  <xdr:oneCellAnchor>
    <xdr:from>
      <xdr:col>12</xdr:col>
      <xdr:colOff>704850</xdr:colOff>
      <xdr:row>5</xdr:row>
      <xdr:rowOff>638175</xdr:rowOff>
    </xdr:from>
    <xdr:ext cx="247650" cy="257175"/>
    <xdr:sp macro="" textlink="">
      <xdr:nvSpPr>
        <xdr:cNvPr id="47" name="CuadroTexto 46">
          <a:extLst>
            <a:ext uri="{FF2B5EF4-FFF2-40B4-BE49-F238E27FC236}"/>
          </a:extLst>
        </xdr:cNvPr>
        <xdr:cNvSpPr txBox="1"/>
      </xdr:nvSpPr>
      <xdr:spPr>
        <a:xfrm>
          <a:off x="10214610" y="2759710"/>
          <a:ext cx="256160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7</a:t>
          </a:r>
        </a:p>
      </xdr:txBody>
    </xdr:sp>
    <xdr:clientData fLocksWithSheet="0"/>
  </xdr:oneCellAnchor>
  <xdr:oneCellAnchor>
    <xdr:from>
      <xdr:col>13</xdr:col>
      <xdr:colOff>76200</xdr:colOff>
      <xdr:row>5</xdr:row>
      <xdr:rowOff>323850</xdr:rowOff>
    </xdr:from>
    <xdr:ext cx="247650" cy="257175"/>
    <xdr:sp macro="" textlink="">
      <xdr:nvSpPr>
        <xdr:cNvPr id="48" name="CuadroTexto 47">
          <a:extLst>
            <a:ext uri="{FF2B5EF4-FFF2-40B4-BE49-F238E27FC236}"/>
          </a:extLst>
        </xdr:cNvPr>
        <xdr:cNvSpPr txBox="1"/>
      </xdr:nvSpPr>
      <xdr:spPr>
        <a:xfrm>
          <a:off x="10378440" y="2442210"/>
          <a:ext cx="256160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6</a:t>
          </a:r>
        </a:p>
      </xdr:txBody>
    </xdr:sp>
    <xdr:clientData fLocksWithSheet="0"/>
  </xdr:oneCellAnchor>
  <xdr:oneCellAnchor>
    <xdr:from>
      <xdr:col>8</xdr:col>
      <xdr:colOff>381000</xdr:colOff>
      <xdr:row>3</xdr:row>
      <xdr:rowOff>38100</xdr:rowOff>
    </xdr:from>
    <xdr:ext cx="1228725" cy="257175"/>
    <xdr:sp macro="" textlink="">
      <xdr:nvSpPr>
        <xdr:cNvPr id="50" name="CuadroTexto 49">
          <a:extLst>
            <a:ext uri="{FF2B5EF4-FFF2-40B4-BE49-F238E27FC236}"/>
          </a:extLst>
        </xdr:cNvPr>
        <xdr:cNvSpPr txBox="1"/>
      </xdr:nvSpPr>
      <xdr:spPr>
        <a:xfrm>
          <a:off x="6727190" y="586740"/>
          <a:ext cx="1236685" cy="264560"/>
        </a:xfrm>
        <a:prstGeom prst="rect">
          <a:avLst/>
        </a:prstGeom>
        <a:solidFill>
          <a:schemeClr val="accent2"/>
        </a:solidFill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a) Elabore una red</a:t>
          </a:r>
        </a:p>
      </xdr:txBody>
    </xdr:sp>
    <xdr:clientData fLocksWithSheet="0"/>
  </xdr:oneCellAnchor>
  <xdr:oneCellAnchor>
    <xdr:from>
      <xdr:col>0</xdr:col>
      <xdr:colOff>438150</xdr:colOff>
      <xdr:row>13</xdr:row>
      <xdr:rowOff>114300</xdr:rowOff>
    </xdr:from>
    <xdr:ext cx="3733800" cy="257175"/>
    <xdr:sp macro="" textlink="">
      <xdr:nvSpPr>
        <xdr:cNvPr id="51" name="CuadroTexto 50">
          <a:extLst>
            <a:ext uri="{FF2B5EF4-FFF2-40B4-BE49-F238E27FC236}"/>
          </a:extLst>
        </xdr:cNvPr>
        <xdr:cNvSpPr txBox="1"/>
      </xdr:nvSpPr>
      <xdr:spPr>
        <a:xfrm>
          <a:off x="438150" y="4738370"/>
          <a:ext cx="3734869" cy="264560"/>
        </a:xfrm>
        <a:prstGeom prst="rect">
          <a:avLst/>
        </a:prstGeom>
        <a:solidFill>
          <a:schemeClr val="accent2"/>
        </a:solidFill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r>
            <a:rPr lang="es-AR" sz="1100"/>
            <a:t>b. Formule un modelo de programación lineal del problema. </a:t>
          </a:r>
        </a:p>
      </xdr:txBody>
    </xdr:sp>
    <xdr:clientData fLocksWithSheet="0"/>
  </xdr:oneCellAnchor>
  <xdr:oneCellAnchor>
    <xdr:from>
      <xdr:col>16</xdr:col>
      <xdr:colOff>723900</xdr:colOff>
      <xdr:row>109</xdr:row>
      <xdr:rowOff>647700</xdr:rowOff>
    </xdr:from>
    <xdr:ext cx="180975" cy="257175"/>
    <xdr:sp macro="" textlink="">
      <xdr:nvSpPr>
        <xdr:cNvPr id="52" name="CuadroTexto 51">
          <a:extLst>
            <a:ext uri="{FF2B5EF4-FFF2-40B4-BE49-F238E27FC236}"/>
          </a:extLst>
        </xdr:cNvPr>
        <xdr:cNvSpPr txBox="1"/>
      </xdr:nvSpPr>
      <xdr:spPr>
        <a:xfrm>
          <a:off x="13409930" y="20709890"/>
          <a:ext cx="184731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endParaRPr lang="es-AR" sz="1100"/>
        </a:p>
      </xdr:txBody>
    </xdr:sp>
    <xdr:clientData fLocksWithSheet="0"/>
  </xdr:oneCellAnchor>
  <xdr:oneCellAnchor>
    <xdr:from>
      <xdr:col>0</xdr:col>
      <xdr:colOff>0</xdr:colOff>
      <xdr:row>3</xdr:row>
      <xdr:rowOff>38100</xdr:rowOff>
    </xdr:from>
    <xdr:ext cx="3200400" cy="1114425"/>
    <xdr:pic>
      <xdr:nvPicPr>
        <xdr:cNvPr id="0" name="image20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276225</xdr:rowOff>
    </xdr:from>
    <xdr:ext cx="4010025" cy="1295400"/>
    <xdr:pic>
      <xdr:nvPicPr>
        <xdr:cNvPr id="0" name="image2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647700</xdr:colOff>
      <xdr:row>43</xdr:row>
      <xdr:rowOff>95250</xdr:rowOff>
    </xdr:from>
    <xdr:ext cx="4238625" cy="2114550"/>
    <xdr:pic>
      <xdr:nvPicPr>
        <xdr:cNvPr id="0" name="image2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285750</xdr:colOff>
      <xdr:row>105</xdr:row>
      <xdr:rowOff>95250</xdr:rowOff>
    </xdr:from>
    <xdr:ext cx="4248150" cy="2124075"/>
    <xdr:pic>
      <xdr:nvPicPr>
        <xdr:cNvPr id="0" name="image2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8" width="10.71"/>
    <col customWidth="1" min="9" max="9" width="11.29"/>
    <col customWidth="1" min="10" max="17" width="10.71"/>
    <col customWidth="1" min="18" max="18" width="14.0"/>
    <col customWidth="1" min="19" max="23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>
      <c r="H17" t="s">
        <v>0</v>
      </c>
    </row>
    <row r="18" ht="14.25" customHeight="1">
      <c r="H18" t="s">
        <v>1</v>
      </c>
    </row>
    <row r="19" ht="14.25" customHeight="1">
      <c r="H19" t="s">
        <v>2</v>
      </c>
    </row>
    <row r="20" ht="14.25" customHeight="1"/>
    <row r="21" ht="14.25" customHeight="1">
      <c r="H21" t="s">
        <v>3</v>
      </c>
    </row>
    <row r="22" ht="14.25" customHeight="1">
      <c r="H22" t="s">
        <v>3</v>
      </c>
    </row>
    <row r="23" ht="14.25" customHeight="1">
      <c r="H23" t="s">
        <v>4</v>
      </c>
    </row>
    <row r="24" ht="14.25" customHeight="1"/>
    <row r="25" ht="14.25" customHeight="1">
      <c r="I25" t="b">
        <v>1</v>
      </c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>
      <c r="K36" t="s">
        <v>5</v>
      </c>
    </row>
    <row r="37" ht="14.25" customHeight="1"/>
    <row r="38" ht="14.25" customHeight="1">
      <c r="M38" t="s">
        <v>6</v>
      </c>
      <c r="N38" t="s">
        <v>7</v>
      </c>
      <c r="O38" t="s">
        <v>8</v>
      </c>
      <c r="P38" t="s">
        <v>9</v>
      </c>
      <c r="Q38" t="s">
        <v>10</v>
      </c>
      <c r="R38" s="1" t="s">
        <v>11</v>
      </c>
    </row>
    <row r="39" ht="14.25" customHeight="1">
      <c r="K39" t="s">
        <v>12</v>
      </c>
      <c r="L39" s="1"/>
      <c r="M39" s="1" t="s">
        <v>13</v>
      </c>
      <c r="N39" s="1" t="s">
        <v>14</v>
      </c>
      <c r="O39" s="1" t="s">
        <v>15</v>
      </c>
      <c r="P39" s="1" t="s">
        <v>16</v>
      </c>
      <c r="Q39" s="1" t="s">
        <v>17</v>
      </c>
      <c r="R39" s="1" t="s">
        <v>18</v>
      </c>
      <c r="S39">
        <v>300.0</v>
      </c>
    </row>
    <row r="40" ht="14.25" customHeight="1">
      <c r="K40" t="s">
        <v>19</v>
      </c>
      <c r="L40" s="1"/>
      <c r="M40" s="1" t="s">
        <v>20</v>
      </c>
      <c r="N40" s="1" t="s">
        <v>21</v>
      </c>
      <c r="O40" s="1" t="s">
        <v>22</v>
      </c>
      <c r="P40" s="1" t="s">
        <v>23</v>
      </c>
      <c r="Q40" s="1" t="s">
        <v>24</v>
      </c>
      <c r="R40" s="1" t="s">
        <v>25</v>
      </c>
      <c r="S40">
        <v>200.0</v>
      </c>
    </row>
    <row r="41" ht="14.25" customHeight="1">
      <c r="L41" s="1"/>
      <c r="M41" s="1"/>
      <c r="N41" s="1"/>
      <c r="O41" s="1"/>
      <c r="P41" s="1"/>
      <c r="Q41" s="1"/>
      <c r="R41" s="1"/>
    </row>
    <row r="42" ht="14.25" customHeight="1">
      <c r="L42" s="1"/>
      <c r="M42" s="1">
        <v>100.0</v>
      </c>
      <c r="N42" s="1">
        <v>80.0</v>
      </c>
      <c r="O42" s="1">
        <v>120.0</v>
      </c>
      <c r="P42" s="1">
        <v>90.0</v>
      </c>
      <c r="Q42" s="1">
        <v>60.0</v>
      </c>
      <c r="R42" s="1">
        <v>50.0</v>
      </c>
      <c r="S42" s="1" t="s">
        <v>26</v>
      </c>
    </row>
    <row r="43" ht="14.25" customHeight="1"/>
    <row r="44" ht="14.25" customHeight="1">
      <c r="L44" s="1"/>
      <c r="M44" s="1" t="s">
        <v>6</v>
      </c>
      <c r="N44" s="1" t="s">
        <v>7</v>
      </c>
      <c r="O44" s="1" t="s">
        <v>8</v>
      </c>
      <c r="P44" s="1" t="s">
        <v>9</v>
      </c>
      <c r="Q44" s="1" t="s">
        <v>10</v>
      </c>
      <c r="R44" s="1" t="s">
        <v>11</v>
      </c>
    </row>
    <row r="45" ht="14.25" customHeight="1">
      <c r="K45" t="s">
        <v>12</v>
      </c>
      <c r="L45" s="1"/>
      <c r="M45" s="1">
        <v>10.0</v>
      </c>
      <c r="N45" s="1">
        <v>8.0</v>
      </c>
      <c r="O45" s="1">
        <v>12.0</v>
      </c>
      <c r="P45" s="1">
        <v>15.0</v>
      </c>
      <c r="Q45" s="1">
        <v>14.0</v>
      </c>
      <c r="R45" s="1">
        <v>0.0</v>
      </c>
    </row>
    <row r="46" ht="14.25" customHeight="1">
      <c r="K46" t="s">
        <v>19</v>
      </c>
      <c r="L46" s="1"/>
      <c r="M46" s="1">
        <v>9.0</v>
      </c>
      <c r="N46" s="1">
        <v>7.0</v>
      </c>
      <c r="O46" s="1">
        <v>11.0</v>
      </c>
      <c r="P46" s="1">
        <v>13.0</v>
      </c>
      <c r="Q46" s="1">
        <v>10.0</v>
      </c>
      <c r="R46" s="1">
        <v>0.0</v>
      </c>
    </row>
    <row r="47" ht="14.25" customHeight="1">
      <c r="R47" s="1"/>
    </row>
    <row r="48" ht="14.25" customHeight="1">
      <c r="R48" s="1"/>
    </row>
    <row r="49" ht="14.25" customHeight="1"/>
    <row r="50" ht="14.25" customHeight="1">
      <c r="K50" t="s">
        <v>27</v>
      </c>
    </row>
    <row r="51" ht="14.25" customHeight="1"/>
    <row r="52" ht="14.25" customHeight="1">
      <c r="M52" s="1" t="s">
        <v>13</v>
      </c>
      <c r="N52" s="1" t="s">
        <v>14</v>
      </c>
      <c r="O52" s="1" t="s">
        <v>15</v>
      </c>
      <c r="P52" s="1" t="s">
        <v>16</v>
      </c>
      <c r="Q52" s="1" t="s">
        <v>17</v>
      </c>
      <c r="R52" s="1" t="s">
        <v>18</v>
      </c>
      <c r="S52" s="1" t="s">
        <v>28</v>
      </c>
      <c r="T52">
        <v>300.0</v>
      </c>
    </row>
    <row r="53" ht="14.25" customHeight="1">
      <c r="H53" t="s">
        <v>29</v>
      </c>
      <c r="M53" s="1" t="s">
        <v>20</v>
      </c>
      <c r="N53" s="1" t="s">
        <v>21</v>
      </c>
      <c r="O53" s="1" t="s">
        <v>22</v>
      </c>
      <c r="P53" s="1" t="s">
        <v>23</v>
      </c>
      <c r="Q53" s="1" t="s">
        <v>24</v>
      </c>
      <c r="R53" s="1" t="s">
        <v>25</v>
      </c>
      <c r="S53" s="1" t="s">
        <v>28</v>
      </c>
      <c r="T53">
        <v>200.0</v>
      </c>
    </row>
    <row r="54" ht="14.25" customHeight="1">
      <c r="M54" s="1" t="s">
        <v>13</v>
      </c>
      <c r="N54" s="1" t="s">
        <v>20</v>
      </c>
      <c r="O54" s="1"/>
      <c r="S54" s="1" t="s">
        <v>30</v>
      </c>
      <c r="T54" s="1">
        <v>100.0</v>
      </c>
    </row>
    <row r="55" ht="14.25" customHeight="1">
      <c r="M55" s="1" t="s">
        <v>14</v>
      </c>
      <c r="N55" s="1" t="s">
        <v>21</v>
      </c>
      <c r="O55" s="1"/>
      <c r="S55" s="1" t="s">
        <v>30</v>
      </c>
      <c r="T55" s="1">
        <v>80.0</v>
      </c>
    </row>
    <row r="56" ht="14.25" customHeight="1">
      <c r="M56" s="1" t="s">
        <v>15</v>
      </c>
      <c r="N56" s="1" t="s">
        <v>22</v>
      </c>
      <c r="O56" s="1"/>
      <c r="S56" s="1" t="s">
        <v>30</v>
      </c>
      <c r="T56" s="1">
        <v>120.0</v>
      </c>
      <c r="U56" s="1"/>
      <c r="V56" s="1"/>
      <c r="W56" s="1"/>
    </row>
    <row r="57" ht="14.25" customHeight="1">
      <c r="M57" s="1" t="s">
        <v>16</v>
      </c>
      <c r="N57" s="1" t="s">
        <v>23</v>
      </c>
      <c r="O57" s="1"/>
      <c r="S57" s="1" t="s">
        <v>30</v>
      </c>
      <c r="T57" s="1">
        <v>90.0</v>
      </c>
    </row>
    <row r="58" ht="14.25" customHeight="1">
      <c r="M58" s="1" t="s">
        <v>17</v>
      </c>
      <c r="N58" s="1" t="s">
        <v>24</v>
      </c>
      <c r="O58" s="1"/>
      <c r="S58" s="1" t="s">
        <v>30</v>
      </c>
      <c r="T58" s="1">
        <v>60.0</v>
      </c>
    </row>
    <row r="59" ht="14.25" customHeight="1">
      <c r="M59" s="1" t="s">
        <v>18</v>
      </c>
      <c r="N59" s="1" t="s">
        <v>25</v>
      </c>
      <c r="O59" s="1"/>
      <c r="S59" s="1" t="s">
        <v>30</v>
      </c>
      <c r="T59" s="1">
        <v>50.0</v>
      </c>
    </row>
    <row r="60" ht="14.25" customHeight="1">
      <c r="M60" s="1"/>
      <c r="N60" s="1"/>
      <c r="O60" s="1"/>
    </row>
    <row r="61" ht="14.25" customHeight="1">
      <c r="P61" s="1"/>
      <c r="Q61" s="1"/>
      <c r="R61" s="1"/>
      <c r="S61" s="1"/>
      <c r="T61" s="1"/>
    </row>
    <row r="62" ht="14.25" customHeight="1"/>
    <row r="63" ht="14.25" customHeight="1">
      <c r="L63" s="1"/>
      <c r="M63" s="1" t="s">
        <v>6</v>
      </c>
      <c r="N63" s="1" t="s">
        <v>7</v>
      </c>
      <c r="O63" s="1" t="s">
        <v>8</v>
      </c>
      <c r="P63" s="1" t="s">
        <v>9</v>
      </c>
      <c r="Q63" s="1" t="s">
        <v>10</v>
      </c>
      <c r="R63" s="1" t="s">
        <v>11</v>
      </c>
    </row>
    <row r="64" ht="14.25" customHeight="1">
      <c r="K64" t="s">
        <v>12</v>
      </c>
      <c r="L64" s="1"/>
      <c r="M64" s="1">
        <v>10.0</v>
      </c>
      <c r="N64" s="1">
        <v>8.0</v>
      </c>
      <c r="O64" s="1">
        <v>12.0</v>
      </c>
      <c r="P64" s="1">
        <v>15.0</v>
      </c>
      <c r="Q64" s="1">
        <v>14.0</v>
      </c>
      <c r="R64" s="1">
        <v>0.0</v>
      </c>
    </row>
    <row r="65" ht="14.25" customHeight="1">
      <c r="K65" t="s">
        <v>19</v>
      </c>
      <c r="L65" s="1"/>
      <c r="M65" s="1">
        <v>9.0</v>
      </c>
      <c r="N65" s="1">
        <v>7.0</v>
      </c>
      <c r="O65" s="1">
        <v>11.0</v>
      </c>
      <c r="P65" s="1">
        <v>13.0</v>
      </c>
      <c r="Q65" s="1">
        <v>10.0</v>
      </c>
      <c r="R65" s="1">
        <v>0.0</v>
      </c>
    </row>
    <row r="66" ht="14.25" customHeight="1">
      <c r="L66" s="1"/>
      <c r="M66" s="1"/>
      <c r="N66" s="1"/>
      <c r="O66" s="1"/>
      <c r="P66" s="1"/>
      <c r="Q66" s="1"/>
    </row>
    <row r="67" ht="14.25" customHeight="1"/>
    <row r="68" ht="14.25" customHeight="1"/>
    <row r="69" ht="14.25" customHeight="1"/>
    <row r="70" ht="14.25" customHeight="1">
      <c r="K70" t="s">
        <v>31</v>
      </c>
    </row>
    <row r="71" ht="14.25" customHeight="1">
      <c r="A71" s="1" t="s">
        <v>15</v>
      </c>
      <c r="B71" s="1" t="s">
        <v>22</v>
      </c>
      <c r="C71" s="1" t="s">
        <v>30</v>
      </c>
      <c r="D71" s="1">
        <v>120.0</v>
      </c>
      <c r="L71" s="1"/>
      <c r="M71" s="1" t="s">
        <v>6</v>
      </c>
      <c r="N71" s="1" t="s">
        <v>7</v>
      </c>
      <c r="O71" s="1" t="s">
        <v>8</v>
      </c>
      <c r="P71" s="1" t="s">
        <v>9</v>
      </c>
      <c r="Q71" s="1" t="s">
        <v>10</v>
      </c>
      <c r="R71" s="1" t="s">
        <v>11</v>
      </c>
    </row>
    <row r="72" ht="14.25" customHeight="1">
      <c r="K72" t="s">
        <v>12</v>
      </c>
      <c r="L72" s="2"/>
      <c r="M72" s="2">
        <v>100.0</v>
      </c>
      <c r="N72" s="2">
        <v>80.0</v>
      </c>
      <c r="O72" s="2">
        <v>70.0</v>
      </c>
      <c r="P72" s="2">
        <v>0.0</v>
      </c>
      <c r="Q72" s="2">
        <v>0.0</v>
      </c>
      <c r="R72" s="2">
        <v>50.0</v>
      </c>
    </row>
    <row r="73" ht="14.25" customHeight="1">
      <c r="K73" t="s">
        <v>19</v>
      </c>
      <c r="L73" s="2"/>
      <c r="M73" s="2">
        <v>0.0</v>
      </c>
      <c r="N73" s="2">
        <v>0.0</v>
      </c>
      <c r="O73" s="2">
        <v>50.0</v>
      </c>
      <c r="P73" s="2">
        <v>90.0</v>
      </c>
      <c r="Q73" s="2">
        <v>60.0</v>
      </c>
      <c r="R73" s="2">
        <v>0.0</v>
      </c>
    </row>
    <row r="74" ht="14.25" customHeight="1">
      <c r="L74" s="2"/>
      <c r="M74" s="2"/>
      <c r="N74" s="2"/>
      <c r="O74" s="2"/>
      <c r="P74" s="2"/>
      <c r="Q74" s="2"/>
    </row>
    <row r="75" ht="14.25" customHeight="1"/>
    <row r="76" ht="14.25" customHeight="1">
      <c r="K76" t="s">
        <v>32</v>
      </c>
      <c r="L76" s="3" t="str">
        <f>+M72*M64+N64*N72+O72*O64+P64*P72+Q72*Q64+M73*M65+N73*N65+O65*O73+P73*P65+Q73*Q65+R72*R64+R65*R73</f>
        <v>4800</v>
      </c>
    </row>
    <row r="77" ht="14.25" customHeight="1"/>
    <row r="78" ht="14.25" customHeight="1">
      <c r="O78" t="s">
        <v>33</v>
      </c>
    </row>
    <row r="79" ht="14.25" customHeight="1">
      <c r="A79" s="4"/>
      <c r="B79" s="4"/>
      <c r="C79" s="4" t="s">
        <v>34</v>
      </c>
      <c r="D79" s="4" t="s">
        <v>35</v>
      </c>
      <c r="E79" s="4" t="s">
        <v>36</v>
      </c>
      <c r="F79" s="4" t="s">
        <v>37</v>
      </c>
      <c r="G79" s="4" t="s">
        <v>37</v>
      </c>
      <c r="K79" s="1"/>
      <c r="L79" s="1"/>
      <c r="M79" s="1"/>
      <c r="N79" s="1"/>
      <c r="O79" s="1"/>
      <c r="P79" s="1" t="str">
        <f t="shared" ref="P79:P80" si="1">+R72+M72+N72+O72+P72+Q72</f>
        <v>300</v>
      </c>
      <c r="Q79" s="1" t="s">
        <v>38</v>
      </c>
      <c r="R79" s="1">
        <v>300.0</v>
      </c>
    </row>
    <row r="80" ht="14.25" customHeight="1">
      <c r="A80" s="5" t="s">
        <v>39</v>
      </c>
      <c r="B80" s="5" t="s">
        <v>40</v>
      </c>
      <c r="C80" s="5" t="s">
        <v>41</v>
      </c>
      <c r="D80" s="5" t="s">
        <v>42</v>
      </c>
      <c r="E80" s="5" t="s">
        <v>43</v>
      </c>
      <c r="F80" s="5" t="s">
        <v>44</v>
      </c>
      <c r="G80" s="5" t="s">
        <v>45</v>
      </c>
      <c r="K80" s="1"/>
      <c r="L80" s="1"/>
      <c r="M80" s="1"/>
      <c r="N80" s="1"/>
      <c r="O80" s="1"/>
      <c r="P80" s="1" t="str">
        <f t="shared" si="1"/>
        <v>200</v>
      </c>
      <c r="Q80" s="1" t="s">
        <v>38</v>
      </c>
      <c r="R80" s="1">
        <v>200.0</v>
      </c>
    </row>
    <row r="81" ht="14.25" customHeight="1">
      <c r="A81" s="6" t="s">
        <v>46</v>
      </c>
      <c r="B81" s="6" t="s">
        <v>47</v>
      </c>
      <c r="C81" s="6">
        <v>100.0</v>
      </c>
      <c r="D81" s="6">
        <v>0.0</v>
      </c>
      <c r="E81" s="6">
        <v>10.0</v>
      </c>
      <c r="F81" s="6">
        <v>0.0</v>
      </c>
      <c r="G81" s="6">
        <v>1.0E30</v>
      </c>
      <c r="K81" s="1"/>
      <c r="L81" s="1"/>
      <c r="M81" s="1"/>
      <c r="N81" s="1"/>
      <c r="O81" s="1"/>
      <c r="P81" s="1" t="str">
        <f>+M72+M73</f>
        <v>100</v>
      </c>
      <c r="Q81" s="1" t="s">
        <v>30</v>
      </c>
      <c r="R81" s="1">
        <v>100.0</v>
      </c>
    </row>
    <row r="82" ht="14.25" customHeight="1">
      <c r="A82" s="6" t="s">
        <v>48</v>
      </c>
      <c r="B82" s="6" t="s">
        <v>49</v>
      </c>
      <c r="C82" s="6">
        <v>80.0</v>
      </c>
      <c r="D82" s="6">
        <v>0.0</v>
      </c>
      <c r="E82" s="6">
        <v>8.0</v>
      </c>
      <c r="F82" s="6">
        <v>0.0</v>
      </c>
      <c r="G82" s="6">
        <v>1.0E30</v>
      </c>
      <c r="N82" s="1"/>
      <c r="O82" s="1"/>
      <c r="P82" s="1" t="str">
        <f>+N72+N73</f>
        <v>80</v>
      </c>
      <c r="Q82" s="1" t="s">
        <v>30</v>
      </c>
      <c r="R82" s="1">
        <v>80.0</v>
      </c>
      <c r="S82" s="1"/>
      <c r="T82" s="1"/>
    </row>
    <row r="83" ht="14.25" customHeight="1">
      <c r="A83" s="6" t="s">
        <v>50</v>
      </c>
      <c r="B83" s="6" t="s">
        <v>51</v>
      </c>
      <c r="C83" s="6">
        <v>70.0</v>
      </c>
      <c r="D83" s="6">
        <v>0.0</v>
      </c>
      <c r="E83" s="6">
        <v>12.0</v>
      </c>
      <c r="F83" s="6">
        <v>1.0</v>
      </c>
      <c r="G83" s="6">
        <v>0.0</v>
      </c>
      <c r="N83" s="1"/>
      <c r="O83" s="1"/>
      <c r="P83" s="1" t="str">
        <f>+O72+O73</f>
        <v>120</v>
      </c>
      <c r="Q83" s="1" t="s">
        <v>30</v>
      </c>
      <c r="R83" s="1">
        <v>120.0</v>
      </c>
    </row>
    <row r="84" ht="14.25" customHeight="1">
      <c r="A84" s="6" t="s">
        <v>52</v>
      </c>
      <c r="B84" s="6" t="s">
        <v>53</v>
      </c>
      <c r="C84" s="6">
        <v>0.0</v>
      </c>
      <c r="D84" s="6">
        <v>1.0</v>
      </c>
      <c r="E84" s="6">
        <v>15.0</v>
      </c>
      <c r="F84" s="6">
        <v>1.0E30</v>
      </c>
      <c r="G84" s="6">
        <v>1.0</v>
      </c>
      <c r="N84" s="1"/>
      <c r="O84" s="1"/>
      <c r="P84" s="1" t="str">
        <f>+P72+P73</f>
        <v>90</v>
      </c>
      <c r="Q84" s="1" t="s">
        <v>30</v>
      </c>
      <c r="R84" s="1">
        <v>90.0</v>
      </c>
    </row>
    <row r="85" ht="14.25" customHeight="1">
      <c r="A85" s="6" t="s">
        <v>54</v>
      </c>
      <c r="B85" s="6" t="s">
        <v>55</v>
      </c>
      <c r="C85" s="6">
        <v>0.0</v>
      </c>
      <c r="D85" s="6">
        <v>3.0</v>
      </c>
      <c r="E85" s="6">
        <v>14.0</v>
      </c>
      <c r="F85" s="6">
        <v>1.0E30</v>
      </c>
      <c r="G85" s="6">
        <v>3.0</v>
      </c>
      <c r="N85" s="1"/>
      <c r="O85" s="1"/>
      <c r="P85" s="1" t="str">
        <f>+Q72+Q73</f>
        <v>60</v>
      </c>
      <c r="Q85" s="1" t="s">
        <v>30</v>
      </c>
      <c r="R85" s="1">
        <v>60.0</v>
      </c>
    </row>
    <row r="86" ht="14.25" customHeight="1">
      <c r="A86" s="6" t="s">
        <v>56</v>
      </c>
      <c r="B86" s="6" t="s">
        <v>57</v>
      </c>
      <c r="C86" s="6">
        <v>50.0</v>
      </c>
      <c r="D86" s="6">
        <v>0.0</v>
      </c>
      <c r="E86" s="6">
        <v>0.0</v>
      </c>
      <c r="F86" s="6">
        <v>1.0</v>
      </c>
      <c r="G86" s="6">
        <v>1.0E30</v>
      </c>
      <c r="N86" s="1"/>
      <c r="O86" s="1"/>
      <c r="P86" s="1" t="str">
        <f>+R72+R73</f>
        <v>50</v>
      </c>
      <c r="Q86" s="1" t="s">
        <v>30</v>
      </c>
      <c r="R86" s="1">
        <v>50.0</v>
      </c>
    </row>
    <row r="87" ht="14.25" customHeight="1">
      <c r="A87" s="6" t="s">
        <v>58</v>
      </c>
      <c r="B87" s="6" t="s">
        <v>59</v>
      </c>
      <c r="C87" s="6">
        <v>0.0</v>
      </c>
      <c r="D87" s="6">
        <v>0.0</v>
      </c>
      <c r="E87" s="6">
        <v>9.0</v>
      </c>
      <c r="F87" s="6">
        <v>1.0E30</v>
      </c>
      <c r="G87" s="6">
        <v>0.0</v>
      </c>
      <c r="N87" s="1"/>
      <c r="O87" s="1"/>
    </row>
    <row r="88" ht="14.25" customHeight="1">
      <c r="A88" s="6" t="s">
        <v>60</v>
      </c>
      <c r="B88" s="6" t="s">
        <v>61</v>
      </c>
      <c r="C88" s="7">
        <v>0.0</v>
      </c>
      <c r="D88" s="7">
        <v>0.0</v>
      </c>
      <c r="E88" s="7">
        <v>7.0</v>
      </c>
      <c r="F88" s="6">
        <v>1.0E30</v>
      </c>
      <c r="G88" s="6">
        <v>0.0</v>
      </c>
    </row>
    <row r="89" ht="14.25" customHeight="1">
      <c r="A89" s="6" t="s">
        <v>62</v>
      </c>
      <c r="B89" s="6" t="s">
        <v>63</v>
      </c>
      <c r="C89" s="6">
        <v>50.0</v>
      </c>
      <c r="D89" s="6">
        <v>0.0</v>
      </c>
      <c r="E89" s="6">
        <v>11.0</v>
      </c>
      <c r="F89" s="6">
        <v>0.0</v>
      </c>
      <c r="G89" s="6">
        <v>1.0</v>
      </c>
    </row>
    <row r="90" ht="14.25" customHeight="1">
      <c r="A90" s="6" t="s">
        <v>64</v>
      </c>
      <c r="B90" s="6" t="s">
        <v>65</v>
      </c>
      <c r="C90" s="6">
        <v>90.0</v>
      </c>
      <c r="D90" s="6">
        <v>0.0</v>
      </c>
      <c r="E90" s="6">
        <v>13.0</v>
      </c>
      <c r="F90" s="6">
        <v>1.0</v>
      </c>
      <c r="G90" s="6">
        <v>1.0E30</v>
      </c>
    </row>
    <row r="91" ht="14.25" customHeight="1">
      <c r="A91" s="6" t="s">
        <v>66</v>
      </c>
      <c r="B91" s="6" t="s">
        <v>67</v>
      </c>
      <c r="C91" s="6">
        <v>60.0</v>
      </c>
      <c r="D91" s="6">
        <v>0.0</v>
      </c>
      <c r="E91" s="6">
        <v>10.0</v>
      </c>
      <c r="F91" s="6">
        <v>3.0</v>
      </c>
      <c r="G91" s="6">
        <v>1.0E30</v>
      </c>
    </row>
    <row r="92" ht="14.25" customHeight="1">
      <c r="A92" s="8" t="s">
        <v>68</v>
      </c>
      <c r="B92" s="8" t="s">
        <v>69</v>
      </c>
      <c r="C92" s="8">
        <v>0.0</v>
      </c>
      <c r="D92" s="8">
        <v>1.0</v>
      </c>
      <c r="E92" s="8">
        <v>0.0</v>
      </c>
      <c r="F92" s="8">
        <v>1.0E30</v>
      </c>
      <c r="G92" s="8">
        <v>1.0</v>
      </c>
    </row>
    <row r="93" ht="14.25" customHeight="1"/>
    <row r="94" ht="14.25" customHeight="1">
      <c r="B94" t="s">
        <v>70</v>
      </c>
    </row>
    <row r="95" ht="14.25" customHeight="1"/>
    <row r="96" ht="14.25" customHeight="1"/>
    <row r="97" ht="14.25" customHeight="1"/>
    <row r="98" ht="14.25" customHeight="1"/>
    <row r="99" ht="14.25" customHeight="1"/>
    <row r="100" ht="14.25" customHeight="1">
      <c r="A100" t="s">
        <v>71</v>
      </c>
    </row>
    <row r="101" ht="14.25" customHeight="1">
      <c r="B101" s="4"/>
      <c r="C101" s="4"/>
      <c r="D101" s="4" t="s">
        <v>34</v>
      </c>
      <c r="E101" s="4" t="s">
        <v>72</v>
      </c>
      <c r="F101" s="4" t="s">
        <v>73</v>
      </c>
      <c r="G101" s="4" t="s">
        <v>37</v>
      </c>
      <c r="H101" s="4" t="s">
        <v>37</v>
      </c>
    </row>
    <row r="102" ht="14.25" customHeight="1">
      <c r="B102" s="5" t="s">
        <v>39</v>
      </c>
      <c r="C102" s="5" t="s">
        <v>40</v>
      </c>
      <c r="D102" s="5" t="s">
        <v>41</v>
      </c>
      <c r="E102" s="5" t="s">
        <v>74</v>
      </c>
      <c r="F102" s="5" t="s">
        <v>75</v>
      </c>
      <c r="G102" s="5" t="s">
        <v>44</v>
      </c>
      <c r="H102" s="5" t="s">
        <v>45</v>
      </c>
    </row>
    <row r="103" ht="14.25" customHeight="1">
      <c r="B103" s="6" t="s">
        <v>76</v>
      </c>
      <c r="C103" s="6" t="s">
        <v>9</v>
      </c>
      <c r="D103" s="6">
        <v>300.0</v>
      </c>
      <c r="E103" s="6">
        <v>0.0</v>
      </c>
      <c r="F103" s="6">
        <v>300.0</v>
      </c>
      <c r="G103" s="6">
        <v>1.0E30</v>
      </c>
      <c r="H103" s="6">
        <v>0.0</v>
      </c>
    </row>
    <row r="104" ht="14.25" customHeight="1">
      <c r="B104" s="6" t="s">
        <v>77</v>
      </c>
      <c r="C104" s="6" t="s">
        <v>9</v>
      </c>
      <c r="D104" s="6">
        <v>200.0</v>
      </c>
      <c r="E104" s="6">
        <v>-1.0</v>
      </c>
      <c r="F104" s="6">
        <v>200.0</v>
      </c>
      <c r="G104" s="6">
        <v>70.0</v>
      </c>
      <c r="H104" s="6">
        <v>0.0</v>
      </c>
    </row>
    <row r="105" ht="14.25" customHeight="1">
      <c r="B105" s="6" t="s">
        <v>78</v>
      </c>
      <c r="C105" s="6" t="s">
        <v>9</v>
      </c>
      <c r="D105" s="6">
        <v>100.0</v>
      </c>
      <c r="E105" s="6">
        <v>10.0</v>
      </c>
      <c r="F105" s="6">
        <v>100.0</v>
      </c>
      <c r="G105" s="6">
        <v>0.0</v>
      </c>
      <c r="H105" s="6">
        <v>100.0</v>
      </c>
    </row>
    <row r="106" ht="14.25" customHeight="1">
      <c r="B106" s="6" t="s">
        <v>79</v>
      </c>
      <c r="C106" s="6" t="s">
        <v>9</v>
      </c>
      <c r="D106" s="6">
        <v>80.0</v>
      </c>
      <c r="E106" s="6">
        <v>8.0</v>
      </c>
      <c r="F106" s="6">
        <v>80.0</v>
      </c>
      <c r="G106" s="6">
        <v>0.0</v>
      </c>
      <c r="H106" s="6">
        <v>80.0</v>
      </c>
    </row>
    <row r="107" ht="14.25" customHeight="1">
      <c r="B107" s="6" t="s">
        <v>80</v>
      </c>
      <c r="C107" s="6" t="s">
        <v>9</v>
      </c>
      <c r="D107" s="6">
        <v>120.0</v>
      </c>
      <c r="E107" s="6">
        <v>12.0</v>
      </c>
      <c r="F107" s="6">
        <v>120.0</v>
      </c>
      <c r="G107" s="6">
        <v>0.0</v>
      </c>
      <c r="H107" s="6">
        <v>70.0</v>
      </c>
    </row>
    <row r="108" ht="14.25" customHeight="1">
      <c r="B108" s="6" t="s">
        <v>81</v>
      </c>
      <c r="C108" s="6" t="s">
        <v>9</v>
      </c>
      <c r="D108" s="7">
        <v>90.0</v>
      </c>
      <c r="E108" s="6">
        <v>14.0</v>
      </c>
      <c r="F108" s="6">
        <v>90.0</v>
      </c>
      <c r="G108" s="6">
        <v>0.0</v>
      </c>
      <c r="H108" s="6">
        <v>70.0</v>
      </c>
    </row>
    <row r="109" ht="14.25" customHeight="1">
      <c r="B109" s="6" t="s">
        <v>82</v>
      </c>
      <c r="C109" s="6" t="s">
        <v>9</v>
      </c>
      <c r="D109" s="6">
        <v>60.0</v>
      </c>
      <c r="E109" s="6">
        <v>11.0</v>
      </c>
      <c r="F109" s="6">
        <v>60.0</v>
      </c>
      <c r="G109" s="6">
        <v>0.0</v>
      </c>
      <c r="H109" s="6">
        <v>60.0</v>
      </c>
    </row>
    <row r="110" ht="14.25" customHeight="1">
      <c r="B110" s="8" t="s">
        <v>83</v>
      </c>
      <c r="C110" s="8" t="s">
        <v>9</v>
      </c>
      <c r="D110" s="8">
        <v>50.0</v>
      </c>
      <c r="E110" s="8">
        <v>0.0</v>
      </c>
      <c r="F110" s="8">
        <v>50.0</v>
      </c>
      <c r="G110" s="8">
        <v>0.0</v>
      </c>
      <c r="H110" s="8">
        <v>50.0</v>
      </c>
    </row>
    <row r="111" ht="14.25" customHeight="1"/>
    <row r="112" ht="14.25" customHeight="1">
      <c r="B112" t="s">
        <v>84</v>
      </c>
    </row>
    <row r="113" ht="14.25" customHeight="1"/>
    <row r="114" ht="14.25" customHeight="1">
      <c r="B114" t="s">
        <v>5</v>
      </c>
    </row>
    <row r="115" ht="14.25" customHeight="1"/>
    <row r="116" ht="14.25" customHeight="1">
      <c r="D116" t="s">
        <v>6</v>
      </c>
      <c r="E116" t="s">
        <v>7</v>
      </c>
      <c r="F116" t="s">
        <v>8</v>
      </c>
      <c r="G116" t="s">
        <v>9</v>
      </c>
      <c r="H116" t="s">
        <v>10</v>
      </c>
      <c r="I116" s="1" t="s">
        <v>11</v>
      </c>
    </row>
    <row r="117" ht="14.25" customHeight="1">
      <c r="B117" t="s">
        <v>12</v>
      </c>
      <c r="C117" s="1"/>
      <c r="D117" s="1" t="s">
        <v>13</v>
      </c>
      <c r="E117" s="1" t="s">
        <v>14</v>
      </c>
      <c r="F117" s="1" t="s">
        <v>15</v>
      </c>
      <c r="G117" s="1" t="s">
        <v>16</v>
      </c>
      <c r="H117" s="1" t="s">
        <v>17</v>
      </c>
      <c r="I117" s="1" t="s">
        <v>18</v>
      </c>
      <c r="J117">
        <v>300.0</v>
      </c>
    </row>
    <row r="118" ht="14.25" customHeight="1">
      <c r="B118" t="s">
        <v>19</v>
      </c>
      <c r="C118" s="1"/>
      <c r="D118" s="1" t="s">
        <v>20</v>
      </c>
      <c r="E118" s="1" t="s">
        <v>21</v>
      </c>
      <c r="F118" s="1" t="s">
        <v>22</v>
      </c>
      <c r="G118" s="1" t="s">
        <v>23</v>
      </c>
      <c r="H118" s="1" t="s">
        <v>24</v>
      </c>
      <c r="I118" s="1" t="s">
        <v>25</v>
      </c>
      <c r="J118">
        <v>200.0</v>
      </c>
    </row>
    <row r="119" ht="14.25" customHeight="1">
      <c r="C119" s="1"/>
      <c r="D119" s="1"/>
      <c r="E119" s="1"/>
      <c r="F119" s="1"/>
      <c r="G119" s="1"/>
      <c r="H119" s="1"/>
      <c r="I119" s="1"/>
    </row>
    <row r="120" ht="14.25" customHeight="1">
      <c r="C120" s="1"/>
      <c r="D120" s="1">
        <v>100.0</v>
      </c>
      <c r="E120" s="1">
        <v>80.0</v>
      </c>
      <c r="F120" s="1">
        <v>120.0</v>
      </c>
      <c r="G120" s="9">
        <v>108.0</v>
      </c>
      <c r="H120" s="1">
        <v>60.0</v>
      </c>
      <c r="I120" s="9" t="str">
        <f>50-18</f>
        <v>32</v>
      </c>
      <c r="J120" s="1" t="s">
        <v>26</v>
      </c>
    </row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>
      <c r="B134" t="s">
        <v>85</v>
      </c>
    </row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>
      <c r="B141" t="s">
        <v>86</v>
      </c>
    </row>
    <row r="142" ht="14.25" customHeight="1"/>
    <row r="143" ht="14.25" customHeight="1"/>
    <row r="144" ht="14.25" customHeight="1"/>
    <row r="145" ht="14.25" customHeight="1"/>
    <row r="146" ht="14.25" customHeight="1">
      <c r="B146" s="1" t="s">
        <v>17</v>
      </c>
      <c r="C146" s="1" t="s">
        <v>24</v>
      </c>
      <c r="D146" s="1" t="s">
        <v>30</v>
      </c>
      <c r="E146" s="1">
        <v>60.0</v>
      </c>
    </row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>
      <c r="B153" t="s">
        <v>87</v>
      </c>
    </row>
    <row r="154" ht="14.25" customHeight="1">
      <c r="B154" s="4"/>
      <c r="C154" s="4"/>
      <c r="D154" s="4" t="s">
        <v>34</v>
      </c>
      <c r="E154" s="4" t="s">
        <v>35</v>
      </c>
      <c r="F154" s="4" t="s">
        <v>36</v>
      </c>
      <c r="G154" s="4" t="s">
        <v>37</v>
      </c>
      <c r="H154" s="4" t="s">
        <v>37</v>
      </c>
    </row>
    <row r="155" ht="14.25" customHeight="1">
      <c r="B155" s="5" t="s">
        <v>39</v>
      </c>
      <c r="C155" s="5" t="s">
        <v>40</v>
      </c>
      <c r="D155" s="5" t="s">
        <v>41</v>
      </c>
      <c r="E155" s="5" t="s">
        <v>42</v>
      </c>
      <c r="F155" s="5" t="s">
        <v>43</v>
      </c>
      <c r="G155" s="5" t="s">
        <v>44</v>
      </c>
      <c r="H155" s="5" t="s">
        <v>45</v>
      </c>
    </row>
    <row r="156" ht="14.25" customHeight="1">
      <c r="B156" s="6" t="s">
        <v>46</v>
      </c>
      <c r="C156" s="6" t="s">
        <v>47</v>
      </c>
      <c r="D156" s="6">
        <v>100.0</v>
      </c>
      <c r="E156" s="6">
        <v>0.0</v>
      </c>
      <c r="F156" s="6">
        <v>10.0</v>
      </c>
      <c r="G156" s="6">
        <v>0.0</v>
      </c>
      <c r="H156" s="6">
        <v>1.0E30</v>
      </c>
    </row>
    <row r="157" ht="14.25" customHeight="1">
      <c r="B157" s="6" t="s">
        <v>48</v>
      </c>
      <c r="C157" s="6" t="s">
        <v>49</v>
      </c>
      <c r="D157" s="6">
        <v>80.0</v>
      </c>
      <c r="E157" s="6">
        <v>0.0</v>
      </c>
      <c r="F157" s="6">
        <v>8.0</v>
      </c>
      <c r="G157" s="6">
        <v>0.0</v>
      </c>
      <c r="H157" s="6">
        <v>1.0E30</v>
      </c>
    </row>
    <row r="158" ht="14.25" customHeight="1">
      <c r="B158" s="6" t="s">
        <v>50</v>
      </c>
      <c r="C158" s="6" t="s">
        <v>51</v>
      </c>
      <c r="D158" s="6">
        <v>70.0</v>
      </c>
      <c r="E158" s="6">
        <v>0.0</v>
      </c>
      <c r="F158" s="6">
        <v>12.0</v>
      </c>
      <c r="G158" s="6">
        <v>1.0</v>
      </c>
      <c r="H158" s="6">
        <v>0.0</v>
      </c>
    </row>
    <row r="159" ht="14.25" customHeight="1">
      <c r="B159" s="6" t="s">
        <v>52</v>
      </c>
      <c r="C159" s="6" t="s">
        <v>53</v>
      </c>
      <c r="D159" s="6">
        <v>0.0</v>
      </c>
      <c r="E159" s="6">
        <v>1.0</v>
      </c>
      <c r="F159" s="6">
        <v>15.0</v>
      </c>
      <c r="G159" s="6">
        <v>1.0E30</v>
      </c>
      <c r="H159" s="6">
        <v>1.0</v>
      </c>
    </row>
    <row r="160" ht="14.25" customHeight="1">
      <c r="B160" s="6" t="s">
        <v>54</v>
      </c>
      <c r="C160" s="6" t="s">
        <v>55</v>
      </c>
      <c r="D160" s="6">
        <v>0.0</v>
      </c>
      <c r="E160" s="6">
        <v>3.0</v>
      </c>
      <c r="F160" s="6">
        <v>14.0</v>
      </c>
      <c r="G160" s="6">
        <v>1.0E30</v>
      </c>
      <c r="H160" s="6">
        <v>3.0</v>
      </c>
    </row>
    <row r="161" ht="14.25" customHeight="1">
      <c r="B161" s="6" t="s">
        <v>56</v>
      </c>
      <c r="C161" s="6" t="s">
        <v>57</v>
      </c>
      <c r="D161" s="6">
        <v>50.0</v>
      </c>
      <c r="E161" s="6">
        <v>0.0</v>
      </c>
      <c r="F161" s="6">
        <v>0.0</v>
      </c>
      <c r="G161" s="6">
        <v>1.0</v>
      </c>
      <c r="H161" s="6">
        <v>1.0E30</v>
      </c>
    </row>
    <row r="162" ht="14.25" customHeight="1">
      <c r="B162" s="6" t="s">
        <v>58</v>
      </c>
      <c r="C162" s="6" t="s">
        <v>59</v>
      </c>
      <c r="D162" s="6">
        <v>0.0</v>
      </c>
      <c r="E162" s="6">
        <v>0.0</v>
      </c>
      <c r="F162" s="6">
        <v>9.0</v>
      </c>
      <c r="G162" s="6">
        <v>1.0E30</v>
      </c>
      <c r="H162" s="6">
        <v>0.0</v>
      </c>
    </row>
    <row r="163" ht="14.25" customHeight="1">
      <c r="B163" s="6" t="s">
        <v>60</v>
      </c>
      <c r="C163" s="6" t="s">
        <v>61</v>
      </c>
      <c r="D163" s="6">
        <v>0.0</v>
      </c>
      <c r="E163" s="6">
        <v>0.0</v>
      </c>
      <c r="F163" s="6">
        <v>7.0</v>
      </c>
      <c r="G163" s="6">
        <v>1.0E30</v>
      </c>
      <c r="H163" s="6">
        <v>0.0</v>
      </c>
    </row>
    <row r="164" ht="14.25" customHeight="1">
      <c r="B164" s="6" t="s">
        <v>62</v>
      </c>
      <c r="C164" s="6" t="s">
        <v>63</v>
      </c>
      <c r="D164" s="6">
        <v>50.0</v>
      </c>
      <c r="E164" s="6">
        <v>0.0</v>
      </c>
      <c r="F164" s="6">
        <v>11.0</v>
      </c>
      <c r="G164" s="6">
        <v>0.0</v>
      </c>
      <c r="H164" s="6">
        <v>1.0</v>
      </c>
    </row>
    <row r="165" ht="14.25" customHeight="1">
      <c r="B165" s="6" t="s">
        <v>64</v>
      </c>
      <c r="C165" s="6" t="s">
        <v>65</v>
      </c>
      <c r="D165" s="6">
        <v>90.0</v>
      </c>
      <c r="E165" s="6">
        <v>0.0</v>
      </c>
      <c r="F165" s="6">
        <v>13.0</v>
      </c>
      <c r="G165" s="6">
        <v>1.0</v>
      </c>
      <c r="H165" s="6">
        <v>1.0E30</v>
      </c>
    </row>
    <row r="166" ht="14.25" customHeight="1">
      <c r="B166" s="6" t="s">
        <v>66</v>
      </c>
      <c r="C166" s="6" t="s">
        <v>67</v>
      </c>
      <c r="D166" s="7">
        <v>60.0</v>
      </c>
      <c r="E166" s="7">
        <v>0.0</v>
      </c>
      <c r="F166" s="7">
        <v>10.0</v>
      </c>
      <c r="G166" s="7">
        <v>3.0</v>
      </c>
      <c r="H166" s="7">
        <v>1.0E30</v>
      </c>
      <c r="J166" t="str">
        <f>10+3</f>
        <v>13</v>
      </c>
    </row>
    <row r="167" ht="14.25" customHeight="1">
      <c r="B167" s="8" t="s">
        <v>68</v>
      </c>
      <c r="C167" s="8" t="s">
        <v>69</v>
      </c>
      <c r="D167" s="8">
        <v>0.0</v>
      </c>
      <c r="E167" s="8">
        <v>1.0</v>
      </c>
      <c r="F167" s="8">
        <v>0.0</v>
      </c>
      <c r="G167" s="8">
        <v>1.0E30</v>
      </c>
      <c r="H167" s="8">
        <v>1.0</v>
      </c>
    </row>
    <row r="168" ht="14.25" customHeight="1"/>
    <row r="169" ht="14.25" customHeight="1"/>
    <row r="170" ht="14.25" customHeight="1"/>
    <row r="171" ht="14.25" customHeight="1"/>
    <row r="172" ht="14.25" customHeight="1">
      <c r="B172" t="s">
        <v>88</v>
      </c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8" width="10.71"/>
    <col customWidth="1" min="9" max="9" width="11.29"/>
    <col customWidth="1" min="10" max="30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>
      <c r="J7" t="s">
        <v>89</v>
      </c>
      <c r="K7" t="s">
        <v>90</v>
      </c>
      <c r="L7" t="s">
        <v>91</v>
      </c>
      <c r="M7" t="s">
        <v>92</v>
      </c>
      <c r="N7" t="s">
        <v>93</v>
      </c>
      <c r="O7" t="s">
        <v>94</v>
      </c>
      <c r="P7" t="s">
        <v>95</v>
      </c>
    </row>
    <row r="8" ht="14.25" customHeight="1">
      <c r="I8" t="s">
        <v>96</v>
      </c>
      <c r="J8" t="s">
        <v>97</v>
      </c>
      <c r="K8" t="s">
        <v>13</v>
      </c>
      <c r="P8">
        <v>600.0</v>
      </c>
    </row>
    <row r="9" ht="14.25" customHeight="1">
      <c r="I9" t="s">
        <v>98</v>
      </c>
      <c r="J9" t="s">
        <v>99</v>
      </c>
      <c r="K9" t="s">
        <v>20</v>
      </c>
      <c r="P9">
        <v>400.0</v>
      </c>
    </row>
    <row r="10" ht="14.25" customHeight="1">
      <c r="I10" t="s">
        <v>89</v>
      </c>
      <c r="L10" t="s">
        <v>100</v>
      </c>
      <c r="M10" t="s">
        <v>101</v>
      </c>
      <c r="N10" t="s">
        <v>102</v>
      </c>
      <c r="O10" t="s">
        <v>103</v>
      </c>
    </row>
    <row r="11" ht="14.25" customHeight="1">
      <c r="I11" t="s">
        <v>90</v>
      </c>
      <c r="L11" t="s">
        <v>104</v>
      </c>
      <c r="M11" t="s">
        <v>105</v>
      </c>
      <c r="N11" t="s">
        <v>106</v>
      </c>
      <c r="O11" t="s">
        <v>107</v>
      </c>
    </row>
    <row r="12" ht="14.25" customHeight="1"/>
    <row r="13" ht="14.25" customHeight="1">
      <c r="I13" t="s">
        <v>108</v>
      </c>
      <c r="J13" s="2">
        <v>1000.0</v>
      </c>
      <c r="K13" s="2">
        <v>1000.0</v>
      </c>
      <c r="L13">
        <v>200.0</v>
      </c>
      <c r="M13">
        <v>150.0</v>
      </c>
      <c r="N13">
        <v>350.0</v>
      </c>
      <c r="O13">
        <v>300.0</v>
      </c>
      <c r="P13" t="s">
        <v>109</v>
      </c>
    </row>
    <row r="14" ht="14.25" customHeight="1"/>
    <row r="15" ht="14.25" customHeight="1">
      <c r="J15" t="s">
        <v>89</v>
      </c>
      <c r="K15" t="s">
        <v>90</v>
      </c>
      <c r="L15" t="s">
        <v>91</v>
      </c>
      <c r="M15" t="s">
        <v>92</v>
      </c>
      <c r="N15" t="s">
        <v>93</v>
      </c>
      <c r="O15" t="s">
        <v>94</v>
      </c>
      <c r="P15" t="s">
        <v>95</v>
      </c>
    </row>
    <row r="16" ht="14.25" customHeight="1">
      <c r="I16" t="s">
        <v>96</v>
      </c>
      <c r="J16">
        <v>2.0</v>
      </c>
      <c r="K16">
        <v>3.0</v>
      </c>
      <c r="P16">
        <v>600.0</v>
      </c>
    </row>
    <row r="17" ht="14.25" customHeight="1">
      <c r="I17" t="s">
        <v>98</v>
      </c>
      <c r="J17">
        <v>3.0</v>
      </c>
      <c r="K17">
        <v>1.0</v>
      </c>
      <c r="P17">
        <v>400.0</v>
      </c>
    </row>
    <row r="18" ht="14.25" customHeight="1">
      <c r="I18" t="s">
        <v>89</v>
      </c>
      <c r="L18">
        <v>2.0</v>
      </c>
      <c r="M18">
        <v>6.0</v>
      </c>
      <c r="N18">
        <v>3.0</v>
      </c>
      <c r="O18">
        <v>6.0</v>
      </c>
    </row>
    <row r="19" ht="14.25" customHeight="1">
      <c r="I19" t="s">
        <v>90</v>
      </c>
      <c r="L19">
        <v>4.0</v>
      </c>
      <c r="M19">
        <v>4.0</v>
      </c>
      <c r="N19">
        <v>6.0</v>
      </c>
      <c r="O19">
        <v>5.0</v>
      </c>
    </row>
    <row r="20" ht="14.25" customHeight="1"/>
    <row r="21" ht="14.25" customHeight="1">
      <c r="I21" t="s">
        <v>108</v>
      </c>
      <c r="J21" s="2">
        <v>1000.0</v>
      </c>
      <c r="K21" s="2">
        <v>1000.0</v>
      </c>
      <c r="L21">
        <v>200.0</v>
      </c>
      <c r="M21">
        <v>150.0</v>
      </c>
      <c r="N21">
        <v>350.0</v>
      </c>
      <c r="O21">
        <v>300.0</v>
      </c>
      <c r="P21" t="s">
        <v>109</v>
      </c>
    </row>
    <row r="22" ht="14.25" customHeight="1"/>
    <row r="23" ht="14.25" customHeight="1"/>
    <row r="24" ht="14.25" customHeight="1">
      <c r="I24" t="s">
        <v>110</v>
      </c>
    </row>
    <row r="25" ht="14.25" customHeight="1">
      <c r="I25" t="s">
        <v>111</v>
      </c>
    </row>
    <row r="26" ht="14.25" customHeight="1">
      <c r="I26" t="s">
        <v>112</v>
      </c>
    </row>
    <row r="27" ht="14.25" customHeight="1">
      <c r="I27" t="s">
        <v>113</v>
      </c>
    </row>
    <row r="28" ht="14.25" customHeight="1">
      <c r="I28" t="s">
        <v>114</v>
      </c>
    </row>
    <row r="29" ht="14.25" customHeight="1">
      <c r="I29" t="s">
        <v>115</v>
      </c>
    </row>
    <row r="30" ht="14.25" customHeight="1">
      <c r="I30" t="s">
        <v>116</v>
      </c>
    </row>
    <row r="31" ht="14.25" customHeight="1">
      <c r="I31" t="s">
        <v>117</v>
      </c>
    </row>
    <row r="32" ht="14.25" customHeight="1"/>
    <row r="33" ht="14.25" customHeight="1"/>
    <row r="34" ht="14.25" customHeight="1"/>
    <row r="35" ht="14.25" customHeight="1"/>
    <row r="36" ht="14.25" customHeight="1">
      <c r="M36" s="1" t="s">
        <v>118</v>
      </c>
      <c r="N36" s="1" t="s">
        <v>119</v>
      </c>
      <c r="O36" s="1" t="s">
        <v>120</v>
      </c>
      <c r="P36" s="1" t="s">
        <v>121</v>
      </c>
      <c r="Q36" s="1" t="s">
        <v>122</v>
      </c>
    </row>
    <row r="37" ht="14.25" customHeight="1">
      <c r="L37" s="10" t="s">
        <v>123</v>
      </c>
      <c r="M37" s="1">
        <v>1.0</v>
      </c>
      <c r="N37" s="1"/>
      <c r="O37" s="1">
        <v>2.0</v>
      </c>
      <c r="P37" s="1">
        <v>10.0</v>
      </c>
      <c r="Q37" s="1"/>
      <c r="R37" s="1">
        <v>800.0</v>
      </c>
    </row>
    <row r="38" ht="14.25" customHeight="1">
      <c r="L38" s="10" t="s">
        <v>124</v>
      </c>
      <c r="M38" s="1">
        <v>2.0</v>
      </c>
      <c r="N38" s="1"/>
      <c r="O38" s="1">
        <v>3.0</v>
      </c>
      <c r="P38" s="1"/>
      <c r="Q38" s="1"/>
      <c r="R38" s="1">
        <v>1000.0</v>
      </c>
    </row>
    <row r="39" ht="14.25" customHeight="1">
      <c r="L39" s="10" t="s">
        <v>125</v>
      </c>
      <c r="M39" s="1">
        <v>6.0</v>
      </c>
      <c r="N39" s="1"/>
      <c r="O39" s="1">
        <v>2.0</v>
      </c>
      <c r="P39" s="1"/>
      <c r="Q39" s="1"/>
      <c r="R39" s="1">
        <v>1500.0</v>
      </c>
    </row>
    <row r="40" ht="14.25" customHeight="1">
      <c r="L40" t="s">
        <v>118</v>
      </c>
      <c r="M40" s="1"/>
      <c r="N40" s="11">
        <v>3.0</v>
      </c>
      <c r="O40" s="1"/>
      <c r="P40" s="1">
        <v>6.0</v>
      </c>
      <c r="Q40" s="1">
        <v>5.0</v>
      </c>
    </row>
    <row r="41" ht="14.25" customHeight="1">
      <c r="L41" t="s">
        <v>119</v>
      </c>
      <c r="M41" s="1"/>
      <c r="N41" s="1"/>
      <c r="O41" s="1"/>
      <c r="P41" s="1">
        <v>7.0</v>
      </c>
      <c r="Q41" s="1">
        <v>6.0</v>
      </c>
    </row>
    <row r="42" ht="14.25" customHeight="1">
      <c r="L42" t="s">
        <v>120</v>
      </c>
      <c r="M42" s="1"/>
      <c r="N42" s="11">
        <v>4.0</v>
      </c>
      <c r="O42" s="1"/>
      <c r="P42" s="1">
        <v>8.0</v>
      </c>
      <c r="Q42" s="1">
        <v>5.0</v>
      </c>
    </row>
    <row r="43" ht="14.25" customHeight="1">
      <c r="P43" s="1">
        <v>800.0</v>
      </c>
      <c r="Q43" s="1">
        <v>800.0</v>
      </c>
    </row>
    <row r="44" ht="14.25" customHeight="1"/>
    <row r="45" ht="14.25" customHeight="1">
      <c r="M45" s="1" t="s">
        <v>118</v>
      </c>
      <c r="N45" s="1" t="s">
        <v>119</v>
      </c>
      <c r="O45" s="1" t="s">
        <v>120</v>
      </c>
      <c r="P45" s="1" t="s">
        <v>121</v>
      </c>
      <c r="Q45" s="1" t="s">
        <v>122</v>
      </c>
    </row>
    <row r="46" ht="14.25" customHeight="1">
      <c r="L46" t="s">
        <v>123</v>
      </c>
      <c r="M46" s="12" t="s">
        <v>97</v>
      </c>
      <c r="N46" s="13"/>
      <c r="O46" s="14" t="s">
        <v>14</v>
      </c>
      <c r="P46" s="15" t="s">
        <v>15</v>
      </c>
      <c r="Q46" s="15"/>
      <c r="R46" s="2">
        <v>800.0</v>
      </c>
    </row>
    <row r="47" ht="14.25" customHeight="1">
      <c r="L47" t="s">
        <v>124</v>
      </c>
      <c r="M47" s="12" t="s">
        <v>99</v>
      </c>
      <c r="N47" s="13"/>
      <c r="O47" s="14" t="s">
        <v>21</v>
      </c>
      <c r="P47" s="15"/>
      <c r="Q47" s="15"/>
      <c r="R47" s="2">
        <v>1000.0</v>
      </c>
    </row>
    <row r="48" ht="14.25" customHeight="1">
      <c r="L48" t="s">
        <v>125</v>
      </c>
      <c r="M48" s="12" t="s">
        <v>126</v>
      </c>
      <c r="N48" s="13"/>
      <c r="O48" s="14" t="s">
        <v>100</v>
      </c>
      <c r="P48" s="15"/>
      <c r="Q48" s="15"/>
      <c r="R48" s="2">
        <v>1500.0</v>
      </c>
    </row>
    <row r="49" ht="14.25" customHeight="1">
      <c r="L49" t="s">
        <v>118</v>
      </c>
      <c r="M49" s="12"/>
      <c r="N49" s="13" t="s">
        <v>127</v>
      </c>
      <c r="O49" s="14"/>
      <c r="P49" s="13" t="s">
        <v>105</v>
      </c>
      <c r="Q49" s="13" t="s">
        <v>106</v>
      </c>
    </row>
    <row r="50" ht="14.25" customHeight="1">
      <c r="L50" t="s">
        <v>119</v>
      </c>
      <c r="M50" s="15"/>
      <c r="N50" s="16"/>
      <c r="O50" s="14"/>
      <c r="P50" s="16" t="s">
        <v>128</v>
      </c>
      <c r="Q50" s="16" t="s">
        <v>129</v>
      </c>
    </row>
    <row r="51" ht="14.25" customHeight="1">
      <c r="L51" t="s">
        <v>120</v>
      </c>
      <c r="M51" s="15"/>
      <c r="N51" s="14" t="s">
        <v>130</v>
      </c>
      <c r="O51" s="14"/>
      <c r="P51" s="14" t="s">
        <v>131</v>
      </c>
      <c r="Q51" s="14" t="s">
        <v>132</v>
      </c>
    </row>
    <row r="52" ht="14.25" customHeight="1">
      <c r="K52" t="s">
        <v>133</v>
      </c>
      <c r="P52" s="2">
        <v>800.0</v>
      </c>
      <c r="Q52" s="2">
        <v>800.0</v>
      </c>
    </row>
    <row r="53" ht="14.25" customHeight="1">
      <c r="L53" t="s">
        <v>134</v>
      </c>
    </row>
    <row r="54" ht="14.25" customHeight="1">
      <c r="L54" t="s">
        <v>135</v>
      </c>
    </row>
    <row r="55" ht="14.25" customHeight="1">
      <c r="L55" s="10" t="s">
        <v>136</v>
      </c>
      <c r="M55" s="10"/>
      <c r="N55" s="10"/>
    </row>
    <row r="56" ht="14.25" customHeight="1">
      <c r="L56" s="10" t="s">
        <v>137</v>
      </c>
      <c r="M56" s="10"/>
      <c r="N56" s="10"/>
    </row>
    <row r="57" ht="14.25" customHeight="1">
      <c r="L57" s="10" t="s">
        <v>138</v>
      </c>
      <c r="M57" s="10"/>
      <c r="N57" s="10"/>
    </row>
    <row r="58" ht="14.25" customHeight="1">
      <c r="L58" s="10" t="s">
        <v>139</v>
      </c>
      <c r="M58" s="10"/>
      <c r="P58" s="10" t="s">
        <v>140</v>
      </c>
    </row>
    <row r="59" ht="14.25" customHeight="1">
      <c r="L59" t="s">
        <v>141</v>
      </c>
      <c r="M59" s="10"/>
      <c r="N59" s="10"/>
      <c r="P59" t="s">
        <v>142</v>
      </c>
    </row>
    <row r="60" ht="14.25" customHeight="1">
      <c r="L60" t="s">
        <v>143</v>
      </c>
      <c r="M60" s="10"/>
      <c r="N60" s="10"/>
      <c r="P60" t="s">
        <v>144</v>
      </c>
    </row>
    <row r="61" ht="14.25" customHeight="1">
      <c r="L61" s="10" t="s">
        <v>145</v>
      </c>
      <c r="M61" s="10"/>
      <c r="N61" s="10"/>
    </row>
    <row r="62" ht="14.25" customHeight="1">
      <c r="L62" s="10" t="s">
        <v>146</v>
      </c>
      <c r="M62" s="10"/>
      <c r="N62" s="10"/>
    </row>
    <row r="63" ht="14.25" customHeight="1"/>
    <row r="64" ht="14.25" customHeight="1">
      <c r="L64" s="17" t="s">
        <v>147</v>
      </c>
    </row>
    <row r="65" ht="14.25" customHeight="1">
      <c r="M65" s="1" t="s">
        <v>118</v>
      </c>
      <c r="N65" s="1" t="s">
        <v>119</v>
      </c>
      <c r="O65" s="1" t="s">
        <v>120</v>
      </c>
      <c r="P65" s="1" t="s">
        <v>121</v>
      </c>
      <c r="Q65" s="1" t="s">
        <v>122</v>
      </c>
    </row>
    <row r="66" ht="14.25" customHeight="1">
      <c r="L66" t="s">
        <v>123</v>
      </c>
      <c r="M66" s="1">
        <v>1.0</v>
      </c>
      <c r="N66" s="1"/>
      <c r="O66" s="1">
        <v>2.0</v>
      </c>
      <c r="P66" s="1">
        <v>10.0</v>
      </c>
      <c r="Q66" s="1"/>
      <c r="T66" t="s">
        <v>148</v>
      </c>
      <c r="U66">
        <v>11200.0</v>
      </c>
      <c r="V66" t="s">
        <v>149</v>
      </c>
    </row>
    <row r="67" ht="14.25" customHeight="1">
      <c r="L67" t="s">
        <v>124</v>
      </c>
      <c r="M67" s="1">
        <v>2.0</v>
      </c>
      <c r="N67" s="1"/>
      <c r="O67" s="1">
        <v>3.0</v>
      </c>
      <c r="P67" s="1"/>
      <c r="Q67" s="1"/>
      <c r="T67" t="s">
        <v>150</v>
      </c>
    </row>
    <row r="68" ht="14.25" customHeight="1">
      <c r="L68" t="s">
        <v>125</v>
      </c>
      <c r="M68" s="1">
        <v>6.0</v>
      </c>
      <c r="N68" s="1"/>
      <c r="O68" s="1">
        <v>2.0</v>
      </c>
      <c r="P68" s="1"/>
      <c r="Q68" s="1"/>
    </row>
    <row r="69" ht="14.25" customHeight="1">
      <c r="L69" t="s">
        <v>118</v>
      </c>
      <c r="M69" s="1"/>
      <c r="N69" s="1">
        <v>3.0</v>
      </c>
      <c r="O69" s="1"/>
      <c r="P69" s="1">
        <v>6.0</v>
      </c>
      <c r="Q69" s="1">
        <v>5.0</v>
      </c>
      <c r="V69" s="1" t="s">
        <v>118</v>
      </c>
      <c r="W69" s="1" t="s">
        <v>119</v>
      </c>
      <c r="X69" s="1" t="s">
        <v>120</v>
      </c>
      <c r="Y69" s="1" t="s">
        <v>121</v>
      </c>
      <c r="Z69" s="1" t="s">
        <v>122</v>
      </c>
    </row>
    <row r="70" ht="14.25" customHeight="1">
      <c r="L70" t="s">
        <v>119</v>
      </c>
      <c r="M70" s="1"/>
      <c r="N70" s="1"/>
      <c r="O70" s="1"/>
      <c r="P70" s="1">
        <v>7.0</v>
      </c>
      <c r="Q70" s="1">
        <v>6.0</v>
      </c>
      <c r="T70">
        <v>800.0</v>
      </c>
      <c r="U70" t="s">
        <v>123</v>
      </c>
      <c r="V70" s="18">
        <v>800.0</v>
      </c>
      <c r="W70" s="18"/>
      <c r="X70" s="18"/>
      <c r="Y70" s="18"/>
      <c r="Z70" s="18"/>
    </row>
    <row r="71" ht="14.25" customHeight="1">
      <c r="L71" t="s">
        <v>120</v>
      </c>
      <c r="M71" s="1"/>
      <c r="N71" s="1">
        <v>4.0</v>
      </c>
      <c r="O71" s="1"/>
      <c r="P71" s="1">
        <v>8.0</v>
      </c>
      <c r="Q71" s="1">
        <v>5.0</v>
      </c>
      <c r="T71">
        <v>1000.0</v>
      </c>
      <c r="U71" t="s">
        <v>124</v>
      </c>
      <c r="V71" s="18"/>
      <c r="W71" s="18"/>
      <c r="X71" s="18"/>
      <c r="Y71" s="18"/>
      <c r="Z71" s="18"/>
      <c r="AA71" t="s">
        <v>151</v>
      </c>
      <c r="AB71" s="19">
        <v>1000.0</v>
      </c>
    </row>
    <row r="72" ht="14.25" customHeight="1">
      <c r="T72" s="10">
        <v>1500.0</v>
      </c>
      <c r="U72" s="10" t="s">
        <v>125</v>
      </c>
      <c r="V72" s="18"/>
      <c r="W72" s="18"/>
      <c r="X72" s="18">
        <v>800.0</v>
      </c>
      <c r="Y72" s="18"/>
      <c r="Z72" s="18"/>
      <c r="AA72" t="s">
        <v>151</v>
      </c>
      <c r="AB72" s="19">
        <v>700.0</v>
      </c>
    </row>
    <row r="73" ht="14.25" customHeight="1">
      <c r="U73" t="s">
        <v>118</v>
      </c>
      <c r="V73" s="18"/>
      <c r="W73" s="18"/>
      <c r="X73" s="18"/>
      <c r="Y73" s="18">
        <v>800.0</v>
      </c>
      <c r="Z73" s="18"/>
    </row>
    <row r="74" ht="14.25" customHeight="1">
      <c r="M74" s="1" t="s">
        <v>118</v>
      </c>
      <c r="N74" s="1" t="s">
        <v>119</v>
      </c>
      <c r="O74" s="1" t="s">
        <v>120</v>
      </c>
      <c r="P74" s="1" t="s">
        <v>121</v>
      </c>
      <c r="Q74" s="1" t="s">
        <v>122</v>
      </c>
      <c r="U74" t="s">
        <v>119</v>
      </c>
      <c r="V74" s="18"/>
      <c r="W74" s="18"/>
      <c r="X74" s="18"/>
      <c r="Y74" s="18"/>
      <c r="Z74" s="18"/>
    </row>
    <row r="75" ht="14.25" customHeight="1">
      <c r="K75">
        <v>800.0</v>
      </c>
      <c r="L75" t="s">
        <v>123</v>
      </c>
      <c r="M75" s="1">
        <v>800.0</v>
      </c>
      <c r="N75" s="1">
        <v>0.0</v>
      </c>
      <c r="O75" s="1">
        <v>0.0</v>
      </c>
      <c r="P75" s="1">
        <v>0.0</v>
      </c>
      <c r="Q75" s="1">
        <v>0.0</v>
      </c>
      <c r="U75" t="s">
        <v>120</v>
      </c>
      <c r="V75" s="18"/>
      <c r="W75" s="18"/>
      <c r="X75" s="18"/>
      <c r="Y75" s="18"/>
      <c r="Z75" s="18">
        <v>800.0</v>
      </c>
    </row>
    <row r="76" ht="14.25" customHeight="1">
      <c r="K76">
        <v>1000.0</v>
      </c>
      <c r="L76" t="s">
        <v>124</v>
      </c>
      <c r="M76" s="1">
        <v>800.0</v>
      </c>
      <c r="N76" s="1">
        <v>0.0</v>
      </c>
      <c r="O76" s="1">
        <v>0.0</v>
      </c>
      <c r="P76" s="1">
        <v>0.0</v>
      </c>
      <c r="Q76" s="1">
        <v>0.0</v>
      </c>
      <c r="Y76" s="1">
        <v>800.0</v>
      </c>
      <c r="Z76" s="1">
        <v>800.0</v>
      </c>
    </row>
    <row r="77" ht="14.25" customHeight="1">
      <c r="K77" s="10">
        <v>1500.0</v>
      </c>
      <c r="L77" s="10" t="s">
        <v>125</v>
      </c>
      <c r="M77" s="2">
        <v>0.0</v>
      </c>
      <c r="N77" s="2">
        <v>0.0</v>
      </c>
      <c r="O77" s="2">
        <v>0.0</v>
      </c>
      <c r="P77" s="2">
        <v>0.0</v>
      </c>
      <c r="Q77" s="2">
        <v>0.0</v>
      </c>
      <c r="T77" t="s">
        <v>152</v>
      </c>
    </row>
    <row r="78" ht="14.25" customHeight="1">
      <c r="L78" t="s">
        <v>118</v>
      </c>
      <c r="M78" s="1">
        <v>0.0</v>
      </c>
      <c r="N78" s="1">
        <v>0.0</v>
      </c>
      <c r="O78" s="1">
        <v>0.0</v>
      </c>
      <c r="P78" s="1">
        <v>800.0</v>
      </c>
      <c r="Q78" s="1">
        <v>800.0</v>
      </c>
      <c r="T78" t="s">
        <v>153</v>
      </c>
    </row>
    <row r="79" ht="14.25" customHeight="1">
      <c r="L79" t="s">
        <v>119</v>
      </c>
      <c r="M79" s="1">
        <v>0.0</v>
      </c>
      <c r="N79" s="1">
        <v>0.0</v>
      </c>
      <c r="O79" s="1">
        <v>0.0</v>
      </c>
      <c r="P79" s="1">
        <v>0.0</v>
      </c>
      <c r="Q79" s="1">
        <v>0.0</v>
      </c>
    </row>
    <row r="80" ht="14.25" customHeight="1">
      <c r="L80" t="s">
        <v>120</v>
      </c>
      <c r="M80" s="1">
        <v>0.0</v>
      </c>
      <c r="N80" s="1">
        <v>0.0</v>
      </c>
      <c r="O80" s="1">
        <v>0.0</v>
      </c>
      <c r="P80" s="1">
        <v>0.0</v>
      </c>
      <c r="Q80" s="1">
        <v>0.0</v>
      </c>
      <c r="T80" t="s">
        <v>154</v>
      </c>
    </row>
    <row r="81" ht="14.25" customHeight="1">
      <c r="P81" s="1">
        <v>800.0</v>
      </c>
      <c r="Q81" s="1">
        <v>800.0</v>
      </c>
      <c r="T81" t="s">
        <v>155</v>
      </c>
    </row>
    <row r="82" ht="14.25" customHeight="1"/>
    <row r="83" ht="14.25" customHeight="1">
      <c r="L83" t="s">
        <v>156</v>
      </c>
      <c r="M83" s="10" t="str">
        <f>+M75*M66+O66*O75+P66*P75+O67*O76+O77*O68+M67*M76+M77*M68+N78*N69+N71*N80+P69*P78+Q69*Q78+P70*P79+Q70*Q79+Q71*Q80+P71*P80</f>
        <v>11200</v>
      </c>
    </row>
    <row r="84" ht="14.25" customHeight="1"/>
    <row r="85" ht="14.25" customHeight="1">
      <c r="L85" t="str">
        <f>+M75+O75+P75</f>
        <v>800</v>
      </c>
      <c r="M85" t="s">
        <v>157</v>
      </c>
      <c r="N85" t="str">
        <f t="shared" ref="N85:N87" si="1">+K75</f>
        <v>800</v>
      </c>
      <c r="T85" t="s">
        <v>158</v>
      </c>
    </row>
    <row r="86" ht="14.25" customHeight="1">
      <c r="L86" t="str">
        <f t="shared" ref="L86:L87" si="2">+M76+O76</f>
        <v>800</v>
      </c>
      <c r="M86" t="s">
        <v>157</v>
      </c>
      <c r="N86" t="str">
        <f t="shared" si="1"/>
        <v>1000</v>
      </c>
      <c r="T86" t="s">
        <v>159</v>
      </c>
    </row>
    <row r="87" ht="14.25" customHeight="1">
      <c r="L87" t="str">
        <f t="shared" si="2"/>
        <v>0</v>
      </c>
      <c r="M87" t="s">
        <v>157</v>
      </c>
      <c r="N87" t="str">
        <f t="shared" si="1"/>
        <v>1500</v>
      </c>
      <c r="T87" t="s">
        <v>160</v>
      </c>
    </row>
    <row r="88" ht="14.25" customHeight="1">
      <c r="L88" t="str">
        <f>+M75+M76+M77-N78-P78-Q78</f>
        <v>0</v>
      </c>
      <c r="M88" t="s">
        <v>161</v>
      </c>
      <c r="N88">
        <v>0.0</v>
      </c>
      <c r="T88" t="s">
        <v>162</v>
      </c>
    </row>
    <row r="89" ht="14.25" customHeight="1">
      <c r="L89" t="str">
        <f>+N78+N80-P79-Q79</f>
        <v>0</v>
      </c>
      <c r="M89" t="s">
        <v>161</v>
      </c>
      <c r="N89">
        <v>0.0</v>
      </c>
      <c r="T89" t="s">
        <v>163</v>
      </c>
    </row>
    <row r="90" ht="14.25" customHeight="1">
      <c r="L90" t="str">
        <f>+O75+O76+O77-N80-P80-Q80</f>
        <v>0</v>
      </c>
      <c r="M90" t="s">
        <v>161</v>
      </c>
      <c r="N90">
        <v>0.0</v>
      </c>
      <c r="T90" t="s">
        <v>164</v>
      </c>
    </row>
    <row r="91" ht="14.25" customHeight="1">
      <c r="L91" t="str">
        <f>+P75+P78+P79+P80</f>
        <v>800</v>
      </c>
      <c r="M91" t="s">
        <v>165</v>
      </c>
      <c r="N91">
        <v>800.0</v>
      </c>
      <c r="T91" t="s">
        <v>166</v>
      </c>
    </row>
    <row r="92" ht="14.25" customHeight="1">
      <c r="L92" t="str">
        <f>+Q78+Q79+Q80</f>
        <v>800</v>
      </c>
      <c r="M92" t="s">
        <v>165</v>
      </c>
      <c r="N92">
        <v>800.0</v>
      </c>
      <c r="T92" t="s">
        <v>167</v>
      </c>
    </row>
    <row r="93" ht="14.25" customHeight="1">
      <c r="T93" t="s">
        <v>168</v>
      </c>
    </row>
    <row r="94" ht="14.25" customHeight="1">
      <c r="T94" t="s">
        <v>169</v>
      </c>
    </row>
    <row r="95" ht="14.25" customHeight="1">
      <c r="L95" t="s">
        <v>170</v>
      </c>
      <c r="T95" t="s">
        <v>171</v>
      </c>
    </row>
    <row r="96" ht="14.25" customHeight="1">
      <c r="L96" t="s">
        <v>172</v>
      </c>
      <c r="T96" t="s">
        <v>173</v>
      </c>
    </row>
    <row r="97" ht="14.25" customHeight="1">
      <c r="T97" t="s">
        <v>174</v>
      </c>
    </row>
    <row r="98" ht="14.25" customHeight="1">
      <c r="T98" t="s">
        <v>175</v>
      </c>
    </row>
    <row r="99" ht="14.25" customHeight="1">
      <c r="T99" t="s">
        <v>176</v>
      </c>
    </row>
    <row r="100" ht="14.25" customHeight="1">
      <c r="T100" t="s">
        <v>177</v>
      </c>
    </row>
    <row r="101" ht="14.25" customHeight="1"/>
    <row r="102" ht="14.25" customHeight="1">
      <c r="T102" t="s">
        <v>178</v>
      </c>
    </row>
    <row r="103" ht="14.25" customHeight="1">
      <c r="T103" t="s">
        <v>179</v>
      </c>
    </row>
    <row r="104" ht="14.25" customHeight="1">
      <c r="T104" t="s">
        <v>180</v>
      </c>
    </row>
    <row r="105" ht="14.25" customHeight="1">
      <c r="T105" t="s">
        <v>181</v>
      </c>
      <c r="V105" s="19"/>
    </row>
    <row r="106" ht="14.25" customHeight="1">
      <c r="T106" t="s">
        <v>182</v>
      </c>
      <c r="V106" s="19"/>
    </row>
    <row r="107" ht="14.25" customHeight="1">
      <c r="T107" t="s">
        <v>183</v>
      </c>
    </row>
    <row r="108" ht="14.25" customHeight="1">
      <c r="T108" t="s">
        <v>184</v>
      </c>
    </row>
    <row r="109" ht="14.25" customHeight="1">
      <c r="T109" t="s">
        <v>185</v>
      </c>
    </row>
    <row r="110" ht="14.25" customHeight="1">
      <c r="T110" t="s">
        <v>186</v>
      </c>
    </row>
    <row r="111" ht="14.25" customHeight="1">
      <c r="T111" t="s">
        <v>187</v>
      </c>
    </row>
    <row r="112" ht="14.25" customHeight="1"/>
    <row r="113" ht="14.25" customHeight="1"/>
    <row r="114" ht="14.25" customHeight="1"/>
    <row r="115" ht="14.25" customHeight="1"/>
    <row r="116" ht="14.25" customHeight="1">
      <c r="N116" s="1" t="s">
        <v>118</v>
      </c>
      <c r="O116" s="1" t="s">
        <v>119</v>
      </c>
      <c r="P116" s="1" t="s">
        <v>120</v>
      </c>
      <c r="Q116" s="1" t="s">
        <v>121</v>
      </c>
      <c r="R116" s="1" t="s">
        <v>122</v>
      </c>
    </row>
    <row r="117" ht="14.25" customHeight="1">
      <c r="M117" t="s">
        <v>123</v>
      </c>
      <c r="N117" s="12" t="s">
        <v>97</v>
      </c>
      <c r="O117" s="13"/>
      <c r="P117" s="14" t="s">
        <v>14</v>
      </c>
      <c r="Q117" s="15" t="s">
        <v>15</v>
      </c>
      <c r="R117" s="15"/>
      <c r="S117" s="2">
        <v>800.0</v>
      </c>
      <c r="X117" s="1" t="s">
        <v>118</v>
      </c>
      <c r="Y117" s="1" t="s">
        <v>119</v>
      </c>
      <c r="Z117" s="1" t="s">
        <v>120</v>
      </c>
      <c r="AA117" s="1" t="s">
        <v>121</v>
      </c>
      <c r="AB117" s="1" t="s">
        <v>122</v>
      </c>
    </row>
    <row r="118" ht="14.25" customHeight="1">
      <c r="M118" t="s">
        <v>124</v>
      </c>
      <c r="N118" s="12" t="s">
        <v>99</v>
      </c>
      <c r="O118" s="13"/>
      <c r="P118" s="14" t="s">
        <v>21</v>
      </c>
      <c r="Q118" s="15"/>
      <c r="R118" s="15"/>
      <c r="S118" s="2">
        <v>1000.0</v>
      </c>
      <c r="V118">
        <v>800.0</v>
      </c>
      <c r="W118" t="s">
        <v>123</v>
      </c>
      <c r="X118" s="18"/>
      <c r="Y118" s="18"/>
      <c r="Z118" s="18"/>
      <c r="AA118" s="18">
        <v>800.0</v>
      </c>
      <c r="AB118" s="18"/>
    </row>
    <row r="119" ht="14.25" customHeight="1">
      <c r="M119" t="s">
        <v>125</v>
      </c>
      <c r="N119" s="12" t="s">
        <v>126</v>
      </c>
      <c r="O119" s="13"/>
      <c r="P119" s="14" t="s">
        <v>100</v>
      </c>
      <c r="Q119" s="15"/>
      <c r="R119" s="15"/>
      <c r="S119" s="2">
        <v>1500.0</v>
      </c>
      <c r="V119">
        <v>1000.0</v>
      </c>
      <c r="W119" t="s">
        <v>124</v>
      </c>
      <c r="X119" s="18"/>
      <c r="Y119" s="18"/>
      <c r="Z119" s="18">
        <v>1000.0</v>
      </c>
      <c r="AA119" s="18"/>
      <c r="AB119" s="18"/>
      <c r="AD119" s="19"/>
    </row>
    <row r="120" ht="14.25" customHeight="1">
      <c r="M120" t="s">
        <v>118</v>
      </c>
      <c r="N120" s="12"/>
      <c r="O120" s="13" t="s">
        <v>127</v>
      </c>
      <c r="P120" s="14"/>
      <c r="Q120" s="13" t="s">
        <v>105</v>
      </c>
      <c r="R120" s="13" t="s">
        <v>106</v>
      </c>
      <c r="V120" s="10">
        <v>1500.0</v>
      </c>
      <c r="W120" s="10" t="s">
        <v>125</v>
      </c>
      <c r="X120" s="18"/>
      <c r="Y120" s="18"/>
      <c r="Z120" s="18">
        <v>1500.0</v>
      </c>
      <c r="AA120" s="18"/>
      <c r="AB120" s="18"/>
      <c r="AD120" s="19"/>
    </row>
    <row r="121" ht="14.25" customHeight="1">
      <c r="M121" t="s">
        <v>119</v>
      </c>
      <c r="N121" s="15"/>
      <c r="O121" s="16"/>
      <c r="P121" s="14"/>
      <c r="Q121" s="16" t="s">
        <v>128</v>
      </c>
      <c r="R121" s="16" t="s">
        <v>129</v>
      </c>
      <c r="W121" t="s">
        <v>118</v>
      </c>
      <c r="X121" s="18"/>
      <c r="Y121" s="18"/>
      <c r="Z121" s="18"/>
      <c r="AA121" s="18"/>
      <c r="AB121" s="18"/>
    </row>
    <row r="122" ht="14.25" customHeight="1">
      <c r="M122" t="s">
        <v>120</v>
      </c>
      <c r="N122" s="15"/>
      <c r="O122" s="14" t="s">
        <v>130</v>
      </c>
      <c r="P122" s="14"/>
      <c r="Q122" s="14" t="s">
        <v>131</v>
      </c>
      <c r="R122" s="14" t="s">
        <v>132</v>
      </c>
      <c r="W122" t="s">
        <v>119</v>
      </c>
      <c r="X122" s="18"/>
      <c r="Y122" s="18"/>
      <c r="Z122" s="18"/>
      <c r="AA122" s="18"/>
      <c r="AB122" s="18"/>
    </row>
    <row r="123" ht="14.25" customHeight="1">
      <c r="Q123" s="2">
        <v>1500.0</v>
      </c>
      <c r="R123" s="2">
        <v>1500.0</v>
      </c>
      <c r="W123" t="s">
        <v>120</v>
      </c>
      <c r="X123" s="18"/>
      <c r="Y123" s="18"/>
      <c r="Z123" s="18"/>
      <c r="AA123" s="18"/>
      <c r="AB123" s="18">
        <v>2500.0</v>
      </c>
    </row>
    <row r="124" ht="14.25" customHeight="1">
      <c r="M124" t="s">
        <v>134</v>
      </c>
      <c r="AA124" s="1">
        <v>3300.0</v>
      </c>
      <c r="AB124" s="1">
        <v>3300.0</v>
      </c>
    </row>
    <row r="125" ht="14.25" customHeight="1">
      <c r="M125" t="s">
        <v>135</v>
      </c>
    </row>
    <row r="126" ht="14.25" customHeight="1">
      <c r="M126" s="10" t="s">
        <v>136</v>
      </c>
      <c r="N126" s="10"/>
      <c r="O126" s="10"/>
    </row>
    <row r="127" ht="14.25" customHeight="1">
      <c r="M127" s="10" t="s">
        <v>137</v>
      </c>
      <c r="N127" s="10"/>
      <c r="O127" s="10"/>
    </row>
    <row r="128" ht="14.25" customHeight="1">
      <c r="M128" s="10" t="s">
        <v>138</v>
      </c>
      <c r="N128" s="10"/>
      <c r="O128" s="10"/>
    </row>
    <row r="129" ht="14.25" customHeight="1">
      <c r="M129" s="10" t="s">
        <v>139</v>
      </c>
      <c r="N129" s="10"/>
      <c r="Q129" s="10" t="s">
        <v>140</v>
      </c>
    </row>
    <row r="130" ht="14.25" customHeight="1">
      <c r="M130" t="s">
        <v>141</v>
      </c>
      <c r="N130" s="10"/>
      <c r="O130" s="10"/>
      <c r="Q130" t="s">
        <v>142</v>
      </c>
    </row>
    <row r="131" ht="14.25" customHeight="1">
      <c r="M131" t="s">
        <v>143</v>
      </c>
      <c r="N131" s="10"/>
      <c r="O131" s="10"/>
      <c r="Q131" t="s">
        <v>144</v>
      </c>
    </row>
    <row r="132" ht="14.25" customHeight="1">
      <c r="M132" s="10" t="s">
        <v>188</v>
      </c>
      <c r="N132" s="10"/>
      <c r="O132" s="10"/>
    </row>
    <row r="133" ht="14.25" customHeight="1">
      <c r="M133" s="10" t="s">
        <v>189</v>
      </c>
      <c r="N133" s="10"/>
      <c r="O133" s="10"/>
    </row>
    <row r="134" ht="14.25" customHeight="1"/>
    <row r="135" ht="14.25" customHeight="1">
      <c r="W135" t="s">
        <v>158</v>
      </c>
    </row>
    <row r="136" ht="14.25" customHeight="1">
      <c r="W136" t="s">
        <v>190</v>
      </c>
    </row>
    <row r="137" ht="14.25" customHeight="1">
      <c r="W137" t="s">
        <v>191</v>
      </c>
    </row>
    <row r="138" ht="14.25" customHeight="1">
      <c r="W138" t="s">
        <v>192</v>
      </c>
    </row>
    <row r="139" ht="14.25" customHeight="1">
      <c r="W139" t="s">
        <v>193</v>
      </c>
    </row>
    <row r="140" ht="14.25" customHeight="1">
      <c r="W140" t="s">
        <v>194</v>
      </c>
    </row>
    <row r="141" ht="14.25" customHeight="1">
      <c r="E141" s="1" t="s">
        <v>118</v>
      </c>
      <c r="F141" s="1" t="s">
        <v>119</v>
      </c>
      <c r="G141" s="1" t="s">
        <v>120</v>
      </c>
      <c r="H141" s="1" t="s">
        <v>121</v>
      </c>
      <c r="I141" s="1" t="s">
        <v>122</v>
      </c>
      <c r="W141" t="s">
        <v>166</v>
      </c>
    </row>
    <row r="142" ht="14.25" customHeight="1">
      <c r="D142" t="s">
        <v>123</v>
      </c>
      <c r="E142" s="12" t="s">
        <v>97</v>
      </c>
      <c r="F142" s="13"/>
      <c r="G142" s="14" t="s">
        <v>14</v>
      </c>
      <c r="H142" s="15" t="s">
        <v>15</v>
      </c>
      <c r="I142" s="15"/>
      <c r="J142" s="2">
        <v>800.0</v>
      </c>
      <c r="W142" t="s">
        <v>195</v>
      </c>
    </row>
    <row r="143" ht="14.25" customHeight="1">
      <c r="D143" t="s">
        <v>124</v>
      </c>
      <c r="E143" s="12" t="s">
        <v>99</v>
      </c>
      <c r="F143" s="13"/>
      <c r="G143" s="14" t="s">
        <v>21</v>
      </c>
      <c r="H143" s="15"/>
      <c r="I143" s="15"/>
      <c r="J143" s="2">
        <v>1000.0</v>
      </c>
      <c r="W143" t="s">
        <v>168</v>
      </c>
    </row>
    <row r="144" ht="14.25" customHeight="1">
      <c r="D144" t="s">
        <v>125</v>
      </c>
      <c r="E144" s="12" t="s">
        <v>126</v>
      </c>
      <c r="F144" s="13"/>
      <c r="G144" s="14" t="s">
        <v>100</v>
      </c>
      <c r="H144" s="15"/>
      <c r="I144" s="15"/>
      <c r="J144" s="2">
        <v>1500.0</v>
      </c>
      <c r="W144" t="s">
        <v>169</v>
      </c>
    </row>
    <row r="145" ht="14.25" customHeight="1">
      <c r="D145" t="s">
        <v>118</v>
      </c>
      <c r="E145" s="12"/>
      <c r="F145" s="13" t="s">
        <v>127</v>
      </c>
      <c r="G145" s="14"/>
      <c r="H145" s="13" t="s">
        <v>105</v>
      </c>
      <c r="I145" s="13" t="s">
        <v>106</v>
      </c>
      <c r="W145" t="s">
        <v>196</v>
      </c>
    </row>
    <row r="146" ht="14.25" customHeight="1">
      <c r="D146" t="s">
        <v>119</v>
      </c>
      <c r="E146" s="15"/>
      <c r="F146" s="16"/>
      <c r="G146" s="14"/>
      <c r="H146" s="16" t="s">
        <v>128</v>
      </c>
      <c r="I146" s="16" t="s">
        <v>129</v>
      </c>
      <c r="W146" t="s">
        <v>197</v>
      </c>
    </row>
    <row r="147" ht="14.25" customHeight="1">
      <c r="D147" t="s">
        <v>120</v>
      </c>
      <c r="E147" s="15"/>
      <c r="F147" s="14" t="s">
        <v>130</v>
      </c>
      <c r="G147" s="14"/>
      <c r="H147" s="14" t="s">
        <v>131</v>
      </c>
      <c r="I147" s="14" t="s">
        <v>132</v>
      </c>
      <c r="W147" t="s">
        <v>198</v>
      </c>
    </row>
    <row r="148" ht="14.25" customHeight="1">
      <c r="H148" s="2">
        <v>800.0</v>
      </c>
      <c r="I148" s="2">
        <v>800.0</v>
      </c>
      <c r="W148" t="s">
        <v>175</v>
      </c>
    </row>
    <row r="149" ht="14.25" customHeight="1">
      <c r="D149" t="s">
        <v>134</v>
      </c>
      <c r="W149" t="s">
        <v>176</v>
      </c>
    </row>
    <row r="150" ht="14.25" customHeight="1">
      <c r="D150" t="s">
        <v>135</v>
      </c>
      <c r="W150" t="s">
        <v>199</v>
      </c>
    </row>
    <row r="151" ht="14.25" customHeight="1">
      <c r="D151" s="10" t="s">
        <v>136</v>
      </c>
      <c r="E151" s="10"/>
      <c r="F151" s="10"/>
    </row>
    <row r="152" ht="14.25" customHeight="1">
      <c r="D152" s="10" t="s">
        <v>137</v>
      </c>
      <c r="E152" s="10"/>
      <c r="F152" s="10"/>
      <c r="W152" t="s">
        <v>178</v>
      </c>
    </row>
    <row r="153" ht="14.25" customHeight="1">
      <c r="D153" s="10" t="s">
        <v>138</v>
      </c>
      <c r="E153" s="10"/>
      <c r="F153" s="10"/>
      <c r="W153" t="s">
        <v>200</v>
      </c>
    </row>
    <row r="154" ht="14.25" customHeight="1">
      <c r="D154" s="10" t="s">
        <v>139</v>
      </c>
      <c r="E154" s="10"/>
      <c r="H154" s="10" t="s">
        <v>140</v>
      </c>
      <c r="W154" t="s">
        <v>201</v>
      </c>
    </row>
    <row r="155" ht="14.25" customHeight="1">
      <c r="D155" t="s">
        <v>141</v>
      </c>
      <c r="E155" s="10"/>
      <c r="F155" s="10"/>
      <c r="H155" t="s">
        <v>142</v>
      </c>
      <c r="W155" t="s">
        <v>202</v>
      </c>
    </row>
    <row r="156" ht="14.25" customHeight="1">
      <c r="D156" t="s">
        <v>143</v>
      </c>
      <c r="E156" s="10"/>
      <c r="F156" s="10"/>
      <c r="H156" t="s">
        <v>144</v>
      </c>
      <c r="W156" t="s">
        <v>203</v>
      </c>
    </row>
    <row r="157" ht="14.25" customHeight="1">
      <c r="D157" s="10" t="s">
        <v>145</v>
      </c>
      <c r="E157" s="10"/>
      <c r="F157" s="10"/>
      <c r="W157" t="s">
        <v>204</v>
      </c>
    </row>
    <row r="158" ht="14.25" customHeight="1">
      <c r="D158" s="10" t="s">
        <v>146</v>
      </c>
      <c r="E158" s="10"/>
      <c r="F158" s="10"/>
      <c r="W158" t="s">
        <v>205</v>
      </c>
    </row>
    <row r="159" ht="14.25" customHeight="1">
      <c r="W159" t="s">
        <v>206</v>
      </c>
    </row>
    <row r="160" ht="14.25" customHeight="1">
      <c r="W160" t="s">
        <v>207</v>
      </c>
    </row>
    <row r="161" ht="14.25" customHeight="1">
      <c r="W161" t="s">
        <v>208</v>
      </c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8" width="10.71"/>
  </cols>
  <sheetData>
    <row r="1" ht="14.25" customHeight="1">
      <c r="A1" s="20" t="s">
        <v>209</v>
      </c>
    </row>
    <row r="2" ht="14.25" customHeight="1">
      <c r="A2" s="21"/>
    </row>
    <row r="3" ht="14.25" customHeight="1">
      <c r="A3" s="22" t="s">
        <v>210</v>
      </c>
    </row>
    <row r="4" ht="93.0" customHeight="1"/>
    <row r="5" ht="30.75" customHeight="1">
      <c r="A5" s="22" t="s">
        <v>211</v>
      </c>
    </row>
    <row r="6" ht="96.0" customHeight="1"/>
    <row r="7" ht="14.25" customHeight="1">
      <c r="A7" s="22" t="s">
        <v>212</v>
      </c>
    </row>
    <row r="8" ht="14.25" customHeight="1">
      <c r="A8" s="22" t="s">
        <v>213</v>
      </c>
    </row>
    <row r="9" ht="14.25" customHeight="1">
      <c r="A9" s="22" t="s">
        <v>214</v>
      </c>
    </row>
    <row r="10" ht="14.25" customHeight="1">
      <c r="A10" s="22" t="s">
        <v>215</v>
      </c>
    </row>
    <row r="11" ht="14.25" customHeight="1">
      <c r="A11" s="22" t="s">
        <v>216</v>
      </c>
    </row>
    <row r="12" ht="14.25" customHeight="1">
      <c r="A12" s="22" t="s">
        <v>217</v>
      </c>
    </row>
    <row r="13" ht="14.25" customHeight="1">
      <c r="A13" s="22" t="s">
        <v>218</v>
      </c>
    </row>
    <row r="14" ht="14.25" customHeight="1">
      <c r="A14" s="22"/>
    </row>
    <row r="15" ht="14.25" customHeight="1">
      <c r="A15" s="22"/>
    </row>
    <row r="16" ht="14.25" customHeight="1">
      <c r="B16" t="s">
        <v>219</v>
      </c>
    </row>
    <row r="17" ht="14.25" customHeight="1">
      <c r="B17" t="s">
        <v>220</v>
      </c>
    </row>
    <row r="18" ht="14.25" customHeight="1">
      <c r="C18" t="s">
        <v>221</v>
      </c>
      <c r="D18" t="s">
        <v>222</v>
      </c>
      <c r="E18" t="s">
        <v>91</v>
      </c>
      <c r="F18" t="s">
        <v>92</v>
      </c>
      <c r="G18" t="s">
        <v>93</v>
      </c>
      <c r="H18" t="s">
        <v>94</v>
      </c>
    </row>
    <row r="19" ht="14.25" customHeight="1">
      <c r="B19" s="23" t="s">
        <v>123</v>
      </c>
      <c r="C19" s="24" t="s">
        <v>97</v>
      </c>
      <c r="D19" s="3" t="s">
        <v>223</v>
      </c>
    </row>
    <row r="20" ht="14.25" customHeight="1">
      <c r="B20" s="23" t="s">
        <v>124</v>
      </c>
      <c r="C20" s="24" t="s">
        <v>224</v>
      </c>
      <c r="D20" s="3" t="s">
        <v>20</v>
      </c>
    </row>
    <row r="21" ht="14.25" customHeight="1">
      <c r="B21" s="23" t="s">
        <v>125</v>
      </c>
      <c r="C21" s="24" t="s">
        <v>225</v>
      </c>
      <c r="D21" s="3" t="s">
        <v>226</v>
      </c>
    </row>
    <row r="22" ht="14.25" customHeight="1">
      <c r="B22" t="s">
        <v>221</v>
      </c>
      <c r="E22" s="24" t="s">
        <v>227</v>
      </c>
      <c r="F22" s="24" t="s">
        <v>228</v>
      </c>
      <c r="G22" s="24" t="s">
        <v>229</v>
      </c>
      <c r="H22" s="24" t="s">
        <v>230</v>
      </c>
    </row>
    <row r="23" ht="14.25" customHeight="1">
      <c r="B23" t="s">
        <v>222</v>
      </c>
      <c r="E23" s="3" t="s">
        <v>231</v>
      </c>
      <c r="F23" s="3" t="s">
        <v>232</v>
      </c>
      <c r="G23" s="3" t="s">
        <v>233</v>
      </c>
      <c r="H23" s="3" t="s">
        <v>234</v>
      </c>
    </row>
    <row r="24" ht="14.25" customHeight="1"/>
    <row r="25" ht="14.25" customHeight="1">
      <c r="C25" s="24"/>
      <c r="D25" s="3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>
      <c r="C31" t="s">
        <v>221</v>
      </c>
      <c r="D31" t="s">
        <v>222</v>
      </c>
      <c r="E31" t="s">
        <v>91</v>
      </c>
      <c r="F31" t="s">
        <v>92</v>
      </c>
      <c r="G31" t="s">
        <v>93</v>
      </c>
      <c r="H31" t="s">
        <v>94</v>
      </c>
    </row>
    <row r="32" ht="14.25" customHeight="1">
      <c r="B32" t="s">
        <v>123</v>
      </c>
      <c r="C32" s="25">
        <v>4.0</v>
      </c>
      <c r="D32" s="1">
        <v>7.0</v>
      </c>
      <c r="E32" s="1"/>
      <c r="F32" s="1"/>
      <c r="G32" s="1"/>
      <c r="H32" s="1"/>
    </row>
    <row r="33" ht="14.25" customHeight="1">
      <c r="B33" t="s">
        <v>124</v>
      </c>
      <c r="C33" s="1">
        <v>8.0</v>
      </c>
      <c r="D33" s="1">
        <v>5.0</v>
      </c>
      <c r="E33" s="1"/>
      <c r="F33" s="1"/>
      <c r="G33" s="1"/>
      <c r="H33" s="1"/>
    </row>
    <row r="34" ht="14.25" customHeight="1">
      <c r="B34" t="s">
        <v>125</v>
      </c>
      <c r="C34" s="1">
        <v>5.0</v>
      </c>
      <c r="D34" s="1">
        <v>6.0</v>
      </c>
      <c r="E34" s="1"/>
      <c r="F34" s="1"/>
      <c r="G34" s="1"/>
      <c r="H34" s="1"/>
    </row>
    <row r="35" ht="14.25" customHeight="1">
      <c r="B35" t="s">
        <v>221</v>
      </c>
      <c r="C35" s="1"/>
      <c r="D35" s="1"/>
      <c r="E35" s="1">
        <v>6.0</v>
      </c>
      <c r="F35" s="1">
        <v>4.0</v>
      </c>
      <c r="G35" s="1">
        <v>8.0</v>
      </c>
      <c r="H35" s="1">
        <v>4.0</v>
      </c>
    </row>
    <row r="36" ht="14.25" customHeight="1">
      <c r="B36" t="s">
        <v>222</v>
      </c>
      <c r="C36" s="1"/>
      <c r="D36" s="1"/>
      <c r="E36" s="1">
        <v>3.0</v>
      </c>
      <c r="F36" s="1">
        <v>6.0</v>
      </c>
      <c r="G36" s="1">
        <v>7.0</v>
      </c>
      <c r="H36" s="1">
        <v>7.0</v>
      </c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>
      <c r="B42" t="s">
        <v>235</v>
      </c>
    </row>
    <row r="43" ht="14.25" customHeight="1"/>
    <row r="44" ht="14.25" customHeight="1"/>
    <row r="45" ht="14.25" customHeight="1">
      <c r="B45" t="s">
        <v>236</v>
      </c>
    </row>
    <row r="46" ht="14.25" customHeight="1"/>
    <row r="47" ht="14.25" customHeight="1">
      <c r="B47" t="s">
        <v>237</v>
      </c>
    </row>
    <row r="48" ht="14.25" customHeight="1">
      <c r="B48" t="s">
        <v>97</v>
      </c>
      <c r="C48" t="s">
        <v>223</v>
      </c>
      <c r="D48" t="s">
        <v>238</v>
      </c>
      <c r="E48">
        <v>450.0</v>
      </c>
    </row>
    <row r="49" ht="14.25" customHeight="1">
      <c r="B49" t="s">
        <v>224</v>
      </c>
      <c r="C49" t="s">
        <v>20</v>
      </c>
      <c r="D49" t="s">
        <v>238</v>
      </c>
      <c r="E49">
        <v>600.0</v>
      </c>
    </row>
    <row r="50" ht="14.25" customHeight="1">
      <c r="B50" t="s">
        <v>225</v>
      </c>
      <c r="C50" t="s">
        <v>226</v>
      </c>
      <c r="D50" t="s">
        <v>238</v>
      </c>
      <c r="E50">
        <v>380.0</v>
      </c>
    </row>
    <row r="51" ht="14.25" customHeight="1"/>
    <row r="52" ht="14.25" customHeight="1">
      <c r="B52" t="s">
        <v>239</v>
      </c>
    </row>
    <row r="53" ht="14.25" customHeight="1">
      <c r="B53" t="s">
        <v>97</v>
      </c>
      <c r="C53" t="s">
        <v>224</v>
      </c>
      <c r="D53" t="s">
        <v>225</v>
      </c>
      <c r="E53" t="s">
        <v>240</v>
      </c>
      <c r="F53" t="s">
        <v>227</v>
      </c>
      <c r="G53" t="s">
        <v>228</v>
      </c>
      <c r="H53" t="s">
        <v>229</v>
      </c>
      <c r="I53" t="s">
        <v>230</v>
      </c>
    </row>
    <row r="54" ht="14.25" customHeight="1">
      <c r="B54" t="s">
        <v>223</v>
      </c>
      <c r="C54" t="s">
        <v>20</v>
      </c>
      <c r="D54" t="s">
        <v>226</v>
      </c>
      <c r="E54" t="s">
        <v>240</v>
      </c>
      <c r="F54" t="s">
        <v>231</v>
      </c>
      <c r="G54" t="s">
        <v>232</v>
      </c>
      <c r="H54" t="s">
        <v>233</v>
      </c>
      <c r="I54" t="s">
        <v>234</v>
      </c>
    </row>
    <row r="55" ht="14.25" customHeight="1"/>
    <row r="56" ht="14.25" customHeight="1">
      <c r="B56" t="s">
        <v>241</v>
      </c>
    </row>
    <row r="57" ht="14.25" customHeight="1"/>
    <row r="58" ht="14.25" customHeight="1">
      <c r="B58" t="s">
        <v>227</v>
      </c>
      <c r="C58" t="s">
        <v>231</v>
      </c>
      <c r="D58" t="s">
        <v>242</v>
      </c>
      <c r="E58">
        <v>300.0</v>
      </c>
    </row>
    <row r="59" ht="14.25" customHeight="1">
      <c r="B59" t="s">
        <v>228</v>
      </c>
      <c r="C59" t="s">
        <v>232</v>
      </c>
      <c r="D59" t="s">
        <v>242</v>
      </c>
      <c r="E59">
        <v>300.0</v>
      </c>
    </row>
    <row r="60" ht="14.25" customHeight="1">
      <c r="B60" t="s">
        <v>229</v>
      </c>
      <c r="C60" t="s">
        <v>233</v>
      </c>
      <c r="D60" t="s">
        <v>242</v>
      </c>
      <c r="E60">
        <v>300.0</v>
      </c>
    </row>
    <row r="61" ht="14.25" customHeight="1">
      <c r="B61" t="s">
        <v>230</v>
      </c>
      <c r="C61" t="s">
        <v>234</v>
      </c>
      <c r="D61" t="s">
        <v>242</v>
      </c>
      <c r="E61">
        <v>400.0</v>
      </c>
    </row>
    <row r="62" ht="14.25" customHeight="1"/>
    <row r="63" ht="14.25" customHeight="1"/>
    <row r="64" ht="14.25" customHeight="1"/>
    <row r="65" ht="14.25" customHeight="1"/>
    <row r="66" ht="14.25" customHeight="1"/>
    <row r="67" ht="14.25" customHeight="1">
      <c r="B67" s="26" t="s">
        <v>214</v>
      </c>
      <c r="C67" s="27"/>
      <c r="D67" s="27"/>
      <c r="E67" s="27"/>
      <c r="F67" s="27"/>
      <c r="G67" s="27"/>
    </row>
    <row r="68" ht="14.25" customHeight="1"/>
    <row r="69" ht="14.25" customHeight="1"/>
    <row r="70" ht="14.25" customHeight="1">
      <c r="B70" t="s">
        <v>31</v>
      </c>
    </row>
    <row r="71" ht="14.25" customHeight="1"/>
    <row r="72" ht="14.25" customHeight="1">
      <c r="B72" t="s">
        <v>219</v>
      </c>
    </row>
    <row r="73" ht="14.25" customHeight="1">
      <c r="B73" t="s">
        <v>220</v>
      </c>
    </row>
    <row r="74" ht="14.25" customHeight="1">
      <c r="C74" t="s">
        <v>221</v>
      </c>
      <c r="D74" t="s">
        <v>222</v>
      </c>
      <c r="E74" t="s">
        <v>91</v>
      </c>
      <c r="F74" t="s">
        <v>92</v>
      </c>
      <c r="G74" t="s">
        <v>93</v>
      </c>
      <c r="H74" t="s">
        <v>94</v>
      </c>
    </row>
    <row r="75" ht="14.25" customHeight="1">
      <c r="B75" t="s">
        <v>123</v>
      </c>
      <c r="C75" s="24">
        <v>450.0</v>
      </c>
      <c r="D75" s="3">
        <v>0.0</v>
      </c>
    </row>
    <row r="76" ht="14.25" customHeight="1">
      <c r="B76" t="s">
        <v>124</v>
      </c>
      <c r="C76" s="24">
        <v>0.0</v>
      </c>
      <c r="D76" s="3">
        <v>600.0</v>
      </c>
    </row>
    <row r="77" ht="14.25" customHeight="1">
      <c r="B77" t="s">
        <v>125</v>
      </c>
      <c r="C77" s="24">
        <v>250.0</v>
      </c>
      <c r="D77" s="3">
        <v>0.0</v>
      </c>
    </row>
    <row r="78" ht="14.25" customHeight="1">
      <c r="B78" t="s">
        <v>221</v>
      </c>
      <c r="E78" s="24">
        <v>0.0</v>
      </c>
      <c r="F78" s="24">
        <v>300.0</v>
      </c>
      <c r="G78" s="24">
        <v>0.0</v>
      </c>
      <c r="H78" s="24">
        <v>400.0</v>
      </c>
    </row>
    <row r="79" ht="14.25" customHeight="1">
      <c r="B79" t="s">
        <v>222</v>
      </c>
      <c r="E79" s="3">
        <v>300.0</v>
      </c>
      <c r="F79" s="3">
        <v>0.0</v>
      </c>
      <c r="G79" s="3">
        <v>300.0</v>
      </c>
      <c r="H79" s="3">
        <v>0.0</v>
      </c>
    </row>
    <row r="80" ht="14.25" customHeight="1"/>
    <row r="81" ht="14.25" customHeight="1">
      <c r="C81" t="s">
        <v>32</v>
      </c>
      <c r="D81" s="10" t="str">
        <f>+C86*C75+D75*D86+C76*C87+D76*D87+C88*C77+D77*D88+E78*E89+E79*E90+F78*F89+F79*F90+G78*G89+G79*G90+H89*H78+H79*H90</f>
        <v>11850</v>
      </c>
    </row>
    <row r="82" ht="14.25" hidden="1" customHeight="1"/>
    <row r="83" ht="14.25" hidden="1" customHeight="1">
      <c r="B83" t="s">
        <v>219</v>
      </c>
    </row>
    <row r="84" ht="14.25" hidden="1" customHeight="1">
      <c r="B84" t="s">
        <v>220</v>
      </c>
    </row>
    <row r="85" ht="14.25" hidden="1" customHeight="1">
      <c r="C85" t="s">
        <v>221</v>
      </c>
      <c r="D85" t="s">
        <v>222</v>
      </c>
      <c r="E85" t="s">
        <v>91</v>
      </c>
      <c r="F85" t="s">
        <v>92</v>
      </c>
      <c r="G85" t="s">
        <v>93</v>
      </c>
      <c r="H85" t="s">
        <v>94</v>
      </c>
    </row>
    <row r="86" ht="14.25" hidden="1" customHeight="1">
      <c r="B86" t="s">
        <v>123</v>
      </c>
      <c r="C86">
        <v>4.0</v>
      </c>
      <c r="D86">
        <v>7.0</v>
      </c>
    </row>
    <row r="87" ht="14.25" hidden="1" customHeight="1">
      <c r="B87" t="s">
        <v>124</v>
      </c>
      <c r="C87">
        <v>8.0</v>
      </c>
      <c r="D87">
        <v>5.0</v>
      </c>
    </row>
    <row r="88" ht="14.25" hidden="1" customHeight="1">
      <c r="B88" t="s">
        <v>125</v>
      </c>
      <c r="C88">
        <v>5.0</v>
      </c>
      <c r="D88">
        <v>6.0</v>
      </c>
    </row>
    <row r="89" ht="14.25" hidden="1" customHeight="1">
      <c r="B89" t="s">
        <v>221</v>
      </c>
      <c r="E89">
        <v>6.0</v>
      </c>
      <c r="F89">
        <v>4.0</v>
      </c>
      <c r="G89">
        <v>8.0</v>
      </c>
      <c r="H89">
        <v>4.0</v>
      </c>
    </row>
    <row r="90" ht="14.25" hidden="1" customHeight="1">
      <c r="B90" t="s">
        <v>222</v>
      </c>
      <c r="E90">
        <v>3.0</v>
      </c>
      <c r="F90">
        <v>6.0</v>
      </c>
      <c r="G90">
        <v>7.0</v>
      </c>
      <c r="H90">
        <v>7.0</v>
      </c>
    </row>
    <row r="91" ht="14.25" customHeight="1"/>
    <row r="92" ht="14.25" customHeight="1">
      <c r="B92" t="s">
        <v>97</v>
      </c>
      <c r="C92" t="s">
        <v>223</v>
      </c>
      <c r="D92" t="s">
        <v>238</v>
      </c>
      <c r="E92">
        <v>450.0</v>
      </c>
      <c r="L92" t="str">
        <f t="shared" ref="L92:L94" si="1">+C75+D75</f>
        <v>450</v>
      </c>
      <c r="M92" t="s">
        <v>238</v>
      </c>
      <c r="N92">
        <v>450.0</v>
      </c>
    </row>
    <row r="93" ht="14.25" customHeight="1">
      <c r="B93" t="s">
        <v>224</v>
      </c>
      <c r="C93" t="s">
        <v>20</v>
      </c>
      <c r="D93" t="s">
        <v>238</v>
      </c>
      <c r="E93">
        <v>600.0</v>
      </c>
      <c r="L93" t="str">
        <f t="shared" si="1"/>
        <v>600</v>
      </c>
      <c r="M93" t="s">
        <v>238</v>
      </c>
      <c r="N93">
        <v>600.0</v>
      </c>
    </row>
    <row r="94" ht="14.25" customHeight="1">
      <c r="B94" t="s">
        <v>225</v>
      </c>
      <c r="C94" t="s">
        <v>226</v>
      </c>
      <c r="D94" t="s">
        <v>238</v>
      </c>
      <c r="E94">
        <v>380.0</v>
      </c>
      <c r="L94" t="str">
        <f t="shared" si="1"/>
        <v>250</v>
      </c>
      <c r="M94" t="s">
        <v>238</v>
      </c>
      <c r="N94">
        <v>380.0</v>
      </c>
    </row>
    <row r="95" ht="14.25" customHeight="1">
      <c r="B95" s="3" t="s">
        <v>97</v>
      </c>
      <c r="C95" s="3" t="s">
        <v>224</v>
      </c>
      <c r="D95" s="3" t="s">
        <v>225</v>
      </c>
      <c r="E95" s="3" t="s">
        <v>240</v>
      </c>
      <c r="F95" s="3" t="s">
        <v>227</v>
      </c>
      <c r="G95" s="3" t="s">
        <v>228</v>
      </c>
      <c r="H95" s="3" t="s">
        <v>229</v>
      </c>
      <c r="I95" s="3" t="s">
        <v>230</v>
      </c>
      <c r="L95" t="str">
        <f>+C75+C76+C77-E78-F78-G78-H78</f>
        <v>0</v>
      </c>
      <c r="M95" t="s">
        <v>240</v>
      </c>
      <c r="N95">
        <v>0.0</v>
      </c>
    </row>
    <row r="96" ht="14.25" customHeight="1">
      <c r="B96" t="s">
        <v>223</v>
      </c>
      <c r="C96" t="s">
        <v>20</v>
      </c>
      <c r="D96" t="s">
        <v>226</v>
      </c>
      <c r="E96" t="s">
        <v>240</v>
      </c>
      <c r="F96" t="s">
        <v>231</v>
      </c>
      <c r="G96" t="s">
        <v>232</v>
      </c>
      <c r="H96" t="s">
        <v>233</v>
      </c>
      <c r="I96" t="s">
        <v>234</v>
      </c>
      <c r="L96" t="str">
        <f>+D75+D76+D77-E79-F79-G79-H79</f>
        <v>0</v>
      </c>
      <c r="M96" t="s">
        <v>240</v>
      </c>
      <c r="N96">
        <v>0.0</v>
      </c>
    </row>
    <row r="97" ht="14.25" customHeight="1">
      <c r="B97" t="s">
        <v>227</v>
      </c>
      <c r="C97" t="s">
        <v>231</v>
      </c>
      <c r="D97" t="s">
        <v>242</v>
      </c>
      <c r="E97">
        <v>300.0</v>
      </c>
      <c r="L97" t="str">
        <f>+E78+E79</f>
        <v>300</v>
      </c>
      <c r="M97" t="s">
        <v>242</v>
      </c>
      <c r="N97">
        <v>300.0</v>
      </c>
    </row>
    <row r="98" ht="14.25" customHeight="1">
      <c r="B98" t="s">
        <v>228</v>
      </c>
      <c r="C98" t="s">
        <v>232</v>
      </c>
      <c r="D98" t="s">
        <v>242</v>
      </c>
      <c r="E98">
        <v>300.0</v>
      </c>
      <c r="L98" t="str">
        <f>+F78+F79</f>
        <v>300</v>
      </c>
      <c r="M98" t="s">
        <v>242</v>
      </c>
      <c r="N98">
        <v>300.0</v>
      </c>
    </row>
    <row r="99" ht="14.25" customHeight="1">
      <c r="B99" t="s">
        <v>229</v>
      </c>
      <c r="C99" t="s">
        <v>233</v>
      </c>
      <c r="D99" t="s">
        <v>242</v>
      </c>
      <c r="E99">
        <v>300.0</v>
      </c>
      <c r="L99" t="str">
        <f>+G78+G79</f>
        <v>300</v>
      </c>
      <c r="M99" t="s">
        <v>242</v>
      </c>
      <c r="N99">
        <v>300.0</v>
      </c>
    </row>
    <row r="100" ht="14.25" customHeight="1">
      <c r="B100" t="s">
        <v>230</v>
      </c>
      <c r="C100" t="s">
        <v>234</v>
      </c>
      <c r="D100" t="s">
        <v>242</v>
      </c>
      <c r="E100">
        <v>400.0</v>
      </c>
      <c r="L100" t="str">
        <f>+H78+H79</f>
        <v>400</v>
      </c>
      <c r="M100" t="s">
        <v>242</v>
      </c>
      <c r="N100">
        <v>400.0</v>
      </c>
    </row>
    <row r="101" ht="14.25" customHeight="1"/>
    <row r="102" ht="14.25" customHeight="1"/>
    <row r="103" ht="14.2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ht="14.25" customHeight="1">
      <c r="A104" s="22" t="s">
        <v>215</v>
      </c>
    </row>
    <row r="105" ht="14.25" customHeight="1">
      <c r="A105" s="22" t="s">
        <v>216</v>
      </c>
    </row>
    <row r="106" ht="14.25" customHeight="1">
      <c r="A106" s="22" t="s">
        <v>217</v>
      </c>
    </row>
    <row r="107" ht="14.25" customHeight="1">
      <c r="A107" s="22" t="s">
        <v>218</v>
      </c>
    </row>
    <row r="108" ht="14.25" customHeight="1"/>
    <row r="109" ht="14.25" customHeight="1"/>
    <row r="110" ht="14.25" customHeight="1">
      <c r="B110" t="s">
        <v>219</v>
      </c>
    </row>
    <row r="111" ht="14.25" customHeight="1">
      <c r="B111" t="s">
        <v>220</v>
      </c>
    </row>
    <row r="112" ht="14.25" customHeight="1">
      <c r="C112" t="s">
        <v>221</v>
      </c>
      <c r="D112" t="s">
        <v>222</v>
      </c>
      <c r="E112" t="s">
        <v>91</v>
      </c>
      <c r="F112" t="s">
        <v>92</v>
      </c>
      <c r="G112" t="s">
        <v>93</v>
      </c>
      <c r="H112" t="s">
        <v>94</v>
      </c>
    </row>
    <row r="113" ht="14.25" customHeight="1">
      <c r="B113" t="s">
        <v>123</v>
      </c>
      <c r="C113" t="s">
        <v>97</v>
      </c>
      <c r="D113" t="s">
        <v>223</v>
      </c>
    </row>
    <row r="114" ht="14.25" customHeight="1">
      <c r="B114" t="s">
        <v>124</v>
      </c>
      <c r="C114" t="s">
        <v>224</v>
      </c>
      <c r="D114" t="s">
        <v>20</v>
      </c>
    </row>
    <row r="115" ht="14.25" customHeight="1">
      <c r="B115" t="s">
        <v>125</v>
      </c>
      <c r="C115" t="s">
        <v>225</v>
      </c>
      <c r="D115" t="s">
        <v>226</v>
      </c>
      <c r="H115" s="27" t="s">
        <v>243</v>
      </c>
    </row>
    <row r="116" ht="14.25" customHeight="1">
      <c r="B116" t="s">
        <v>221</v>
      </c>
      <c r="D116" s="27" t="s">
        <v>244</v>
      </c>
      <c r="E116" t="s">
        <v>227</v>
      </c>
      <c r="F116" t="s">
        <v>228</v>
      </c>
      <c r="G116" t="s">
        <v>229</v>
      </c>
      <c r="H116" t="s">
        <v>230</v>
      </c>
    </row>
    <row r="117" ht="14.25" customHeight="1">
      <c r="B117" t="s">
        <v>222</v>
      </c>
      <c r="C117" s="27" t="s">
        <v>245</v>
      </c>
      <c r="E117" t="s">
        <v>231</v>
      </c>
      <c r="F117" t="s">
        <v>232</v>
      </c>
      <c r="G117" t="s">
        <v>233</v>
      </c>
      <c r="H117" t="s">
        <v>234</v>
      </c>
    </row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>
      <c r="C125" t="s">
        <v>221</v>
      </c>
      <c r="D125" t="s">
        <v>222</v>
      </c>
      <c r="E125" t="s">
        <v>91</v>
      </c>
      <c r="F125" t="s">
        <v>92</v>
      </c>
      <c r="G125" t="s">
        <v>93</v>
      </c>
      <c r="H125" t="s">
        <v>94</v>
      </c>
    </row>
    <row r="126" ht="14.25" customHeight="1">
      <c r="C126" s="1">
        <v>4.0</v>
      </c>
      <c r="D126" s="1">
        <v>7.0</v>
      </c>
      <c r="E126" s="1"/>
      <c r="F126" s="1"/>
      <c r="G126" s="1"/>
      <c r="H126" s="1"/>
    </row>
    <row r="127" ht="14.25" customHeight="1">
      <c r="C127" s="1">
        <v>8.0</v>
      </c>
      <c r="D127" s="1">
        <v>5.0</v>
      </c>
      <c r="E127" s="1"/>
      <c r="F127" s="1"/>
      <c r="G127" s="1"/>
      <c r="H127" s="1"/>
    </row>
    <row r="128" ht="14.25" customHeight="1">
      <c r="C128" s="1">
        <v>5.0</v>
      </c>
      <c r="D128" s="1">
        <v>6.0</v>
      </c>
      <c r="E128" s="1"/>
      <c r="F128" s="1"/>
      <c r="G128" s="1"/>
      <c r="H128" s="28">
        <v>7.0</v>
      </c>
    </row>
    <row r="129" ht="14.25" customHeight="1">
      <c r="C129" s="1"/>
      <c r="D129" s="28">
        <v>2.0</v>
      </c>
      <c r="E129" s="1">
        <v>6.0</v>
      </c>
      <c r="F129" s="1">
        <v>4.0</v>
      </c>
      <c r="G129" s="1">
        <v>8.0</v>
      </c>
      <c r="H129" s="1">
        <v>4.0</v>
      </c>
    </row>
    <row r="130" ht="14.25" customHeight="1">
      <c r="C130" s="28">
        <v>2.0</v>
      </c>
      <c r="D130" s="1"/>
      <c r="E130" s="1">
        <v>3.0</v>
      </c>
      <c r="F130" s="1">
        <v>6.0</v>
      </c>
      <c r="G130" s="1">
        <v>7.0</v>
      </c>
      <c r="H130" s="1">
        <v>7.0</v>
      </c>
    </row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>
      <c r="B136" t="s">
        <v>246</v>
      </c>
    </row>
    <row r="137" ht="14.25" customHeight="1"/>
    <row r="138" ht="14.25" customHeight="1"/>
    <row r="139" ht="14.25" customHeight="1">
      <c r="B139" t="s">
        <v>236</v>
      </c>
    </row>
    <row r="140" ht="14.25" customHeight="1"/>
    <row r="141" ht="14.25" customHeight="1">
      <c r="B141" t="s">
        <v>237</v>
      </c>
    </row>
    <row r="142" ht="14.25" customHeight="1">
      <c r="B142" t="s">
        <v>97</v>
      </c>
      <c r="C142" t="s">
        <v>223</v>
      </c>
      <c r="E142" t="s">
        <v>238</v>
      </c>
      <c r="F142">
        <v>450.0</v>
      </c>
    </row>
    <row r="143" ht="14.25" customHeight="1">
      <c r="B143" t="s">
        <v>224</v>
      </c>
      <c r="C143" t="s">
        <v>20</v>
      </c>
      <c r="E143" t="s">
        <v>238</v>
      </c>
      <c r="F143">
        <v>600.0</v>
      </c>
    </row>
    <row r="144" ht="14.25" customHeight="1">
      <c r="B144" t="s">
        <v>225</v>
      </c>
      <c r="C144" t="s">
        <v>226</v>
      </c>
      <c r="D144" s="27" t="s">
        <v>243</v>
      </c>
      <c r="E144" t="s">
        <v>238</v>
      </c>
      <c r="F144">
        <v>380.0</v>
      </c>
    </row>
    <row r="145" ht="14.25" customHeight="1"/>
    <row r="146" ht="14.25" customHeight="1">
      <c r="B146" t="s">
        <v>239</v>
      </c>
    </row>
    <row r="147" ht="14.25" customHeight="1">
      <c r="B147" t="s">
        <v>97</v>
      </c>
      <c r="C147" t="s">
        <v>224</v>
      </c>
      <c r="D147" t="s">
        <v>225</v>
      </c>
      <c r="E147" t="s">
        <v>240</v>
      </c>
      <c r="F147" t="s">
        <v>227</v>
      </c>
      <c r="G147" t="s">
        <v>228</v>
      </c>
      <c r="H147" t="s">
        <v>229</v>
      </c>
      <c r="I147" t="s">
        <v>230</v>
      </c>
    </row>
    <row r="148" ht="14.25" customHeight="1">
      <c r="B148" t="s">
        <v>223</v>
      </c>
      <c r="C148" t="s">
        <v>20</v>
      </c>
      <c r="D148" t="s">
        <v>226</v>
      </c>
      <c r="E148" t="s">
        <v>240</v>
      </c>
      <c r="F148" t="s">
        <v>231</v>
      </c>
      <c r="G148" t="s">
        <v>232</v>
      </c>
      <c r="H148" t="s">
        <v>233</v>
      </c>
      <c r="I148" t="s">
        <v>234</v>
      </c>
    </row>
    <row r="149" ht="14.25" customHeight="1">
      <c r="B149" t="s">
        <v>97</v>
      </c>
      <c r="C149" t="s">
        <v>224</v>
      </c>
      <c r="D149" t="s">
        <v>225</v>
      </c>
      <c r="E149" t="s">
        <v>240</v>
      </c>
      <c r="F149" s="27" t="s">
        <v>247</v>
      </c>
    </row>
    <row r="150" ht="14.25" customHeight="1">
      <c r="B150" t="s">
        <v>223</v>
      </c>
      <c r="C150" t="s">
        <v>20</v>
      </c>
      <c r="D150" t="s">
        <v>226</v>
      </c>
      <c r="E150" t="s">
        <v>240</v>
      </c>
      <c r="F150" s="27" t="s">
        <v>245</v>
      </c>
    </row>
    <row r="151" ht="14.25" customHeight="1">
      <c r="D151" s="27" t="s">
        <v>248</v>
      </c>
      <c r="E151" t="s">
        <v>240</v>
      </c>
      <c r="F151" s="27" t="s">
        <v>249</v>
      </c>
    </row>
    <row r="152" ht="14.25" customHeight="1">
      <c r="D152" s="27" t="s">
        <v>249</v>
      </c>
      <c r="E152" t="s">
        <v>240</v>
      </c>
      <c r="F152" s="27" t="s">
        <v>248</v>
      </c>
    </row>
    <row r="153" ht="14.25" customHeight="1">
      <c r="B153" t="s">
        <v>241</v>
      </c>
    </row>
    <row r="154" ht="14.25" customHeight="1"/>
    <row r="155" ht="14.25" customHeight="1">
      <c r="B155" t="s">
        <v>227</v>
      </c>
      <c r="C155" t="s">
        <v>231</v>
      </c>
      <c r="D155" t="s">
        <v>242</v>
      </c>
      <c r="E155">
        <v>300.0</v>
      </c>
    </row>
    <row r="156" ht="14.25" customHeight="1">
      <c r="B156" t="s">
        <v>228</v>
      </c>
      <c r="C156" t="s">
        <v>232</v>
      </c>
      <c r="D156" t="s">
        <v>242</v>
      </c>
      <c r="E156">
        <v>300.0</v>
      </c>
    </row>
    <row r="157" ht="14.25" customHeight="1">
      <c r="B157" t="s">
        <v>229</v>
      </c>
      <c r="C157" t="s">
        <v>233</v>
      </c>
      <c r="D157" t="s">
        <v>242</v>
      </c>
      <c r="E157">
        <v>300.0</v>
      </c>
    </row>
    <row r="158" ht="14.25" customHeight="1">
      <c r="B158" t="s">
        <v>230</v>
      </c>
      <c r="C158" t="s">
        <v>234</v>
      </c>
      <c r="D158" s="27" t="s">
        <v>243</v>
      </c>
      <c r="E158" t="s">
        <v>242</v>
      </c>
      <c r="F158">
        <v>400.0</v>
      </c>
    </row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Hojas de cálculo</vt:lpstr>
      </vt:variant>
      <vt:variant>
        <vt:i4>3</vt:i4>
      </vt:variant>
    </vt:vector>
  </HeadingPairs>
  <TitlesOfParts>
    <vt:vector baseType="lpstr" size="3">
      <vt:lpstr>Ejercicio1</vt:lpstr>
      <vt:lpstr>Ejercicio 3 y 4</vt:lpstr>
      <vt:lpstr>Ejercicio 2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2025-09-21T20:42:30Z</dcterms:created>
  <dc:creator>Romina Miccige</dc:creator>
  <cp:lastModifiedBy>Romina Miccige</cp:lastModifiedBy>
  <dcterms:modified xsi:type="dcterms:W3CDTF">2025-09-21T20:45:39Z</dcterms:modified>
</cp:coreProperties>
</file>