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55006f.ar155.corpintra.net\D155_Plant_Homefolder\PDEGIOR\Data\My Documents\"/>
    </mc:Choice>
  </mc:AlternateContent>
  <bookViews>
    <workbookView xWindow="0" yWindow="0" windowWidth="19200" windowHeight="6470"/>
  </bookViews>
  <sheets>
    <sheet name="Ej 3" sheetId="1" r:id="rId1"/>
  </sheets>
  <calcPr calcId="162913" calcMode="manual" calcCompleted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24" i="1"/>
  <c r="J23" i="1"/>
  <c r="J22" i="1"/>
  <c r="H20" i="1"/>
  <c r="C19" i="1"/>
  <c r="J18" i="1"/>
  <c r="H18" i="1"/>
  <c r="C18" i="1"/>
  <c r="J15" i="1"/>
  <c r="J12" i="1"/>
</calcChain>
</file>

<file path=xl/sharedStrings.xml><?xml version="1.0" encoding="utf-8"?>
<sst xmlns="http://schemas.openxmlformats.org/spreadsheetml/2006/main" count="40" uniqueCount="36">
  <si>
    <t>CEP de único producto</t>
  </si>
  <si>
    <t>D/mes</t>
  </si>
  <si>
    <t>u/mes</t>
  </si>
  <si>
    <t>a)</t>
  </si>
  <si>
    <t>Q =</t>
  </si>
  <si>
    <t>2*D*C3</t>
  </si>
  <si>
    <t>=</t>
  </si>
  <si>
    <t>Unidades</t>
  </si>
  <si>
    <t>C3</t>
  </si>
  <si>
    <t>$/pedido</t>
  </si>
  <si>
    <t>C1</t>
  </si>
  <si>
    <t>C4</t>
  </si>
  <si>
    <t>$/u</t>
  </si>
  <si>
    <t>i</t>
  </si>
  <si>
    <t>anual</t>
  </si>
  <si>
    <t>b)</t>
  </si>
  <si>
    <t>n =</t>
  </si>
  <si>
    <t>D</t>
  </si>
  <si>
    <t>Lotes / año</t>
  </si>
  <si>
    <t>LT</t>
  </si>
  <si>
    <t>días</t>
  </si>
  <si>
    <t>Q</t>
  </si>
  <si>
    <t>Días por año</t>
  </si>
  <si>
    <t>$/u/año</t>
  </si>
  <si>
    <t xml:space="preserve">Punto reorden = </t>
  </si>
  <si>
    <t>u</t>
  </si>
  <si>
    <t>D/año</t>
  </si>
  <si>
    <t>u / año</t>
  </si>
  <si>
    <t>c)</t>
  </si>
  <si>
    <t>Tiempo Ciclo =</t>
  </si>
  <si>
    <t>d)</t>
  </si>
  <si>
    <t>CTI = D*C4+C1*Q/2+C3*D/Q =</t>
  </si>
  <si>
    <t>$/año</t>
  </si>
  <si>
    <t>Comprar</t>
  </si>
  <si>
    <t>Pedir</t>
  </si>
  <si>
    <t>Mantener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</si>
</sst>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0" xfId="0" applyFont="1" applyFill="1"/>
    <xf numFmtId="165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2" fillId="3" borderId="1" xfId="1" applyFont="1" applyFill="1" applyBorder="1" applyAlignment="1">
      <alignment horizontal="center"/>
    </xf>
    <xf numFmtId="0" fontId="2" fillId="3" borderId="2" xfId="0" applyFon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0" xfId="0" applyNumberFormat="1"/>
    <xf numFmtId="164" fontId="2" fillId="3" borderId="5" xfId="1" applyFont="1" applyFill="1" applyBorder="1" applyAlignment="1">
      <alignment horizontal="center"/>
    </xf>
    <xf numFmtId="165" fontId="0" fillId="0" borderId="0" xfId="0" applyNumberFormat="1"/>
    <xf numFmtId="166" fontId="2" fillId="3" borderId="1" xfId="1" applyNumberFormat="1" applyFont="1" applyFill="1" applyBorder="1" applyAlignment="1">
      <alignment horizontal="center"/>
    </xf>
    <xf numFmtId="166" fontId="2" fillId="0" borderId="0" xfId="1" applyNumberFormat="1" applyFont="1"/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963705</xdr:colOff>
      <xdr:row>12</xdr:row>
      <xdr:rowOff>74706</xdr:rowOff>
    </xdr:from>
    <xdr:to>
      <xdr:col>7</xdr:col>
      <xdr:colOff>6351</xdr:colOff>
      <xdr:row>12</xdr:row>
      <xdr:rowOff>177800</xdr:rowOff>
    </xdr:to>
    <xdr:cxnSp macro="">
      <xdr:nvCxnSpPr>
        <xdr:cNvPr id="2" name="Conector recto 1"/>
        <xdr:cNvCxnSpPr/>
      </xdr:nvCxnSpPr>
      <xdr:spPr>
        <a:xfrm flipH="1" flipV="1">
          <a:off x="3656105" y="2335306"/>
          <a:ext cx="204696" cy="1030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1</xdr:row>
      <xdr:rowOff>0</xdr:rowOff>
    </xdr:from>
    <xdr:to>
      <xdr:col>9</xdr:col>
      <xdr:colOff>134472</xdr:colOff>
      <xdr:row>10</xdr:row>
      <xdr:rowOff>181886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34950"/>
          <a:ext cx="4947771" cy="183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tabSelected="1" zoomScale="85" zoomScaleNormal="85" workbookViewId="0">
      <selection activeCell="H23" sqref="H23"/>
    </sheetView>
  </sheetViews>
  <sheetFormatPr baseColWidth="10" defaultRowHeight="14.5" x14ac:dyDescent="0.35"/>
  <cols>
    <col min="1" max="1" width="3.26953125" customWidth="1"/>
    <col min="2" max="2" width="11.453125" bestFit="1" customWidth="1"/>
    <col min="3" max="3" width="8.1796875" bestFit="1" customWidth="1"/>
    <col min="4" max="4" width="8.453125" bestFit="1" customWidth="1"/>
    <col min="5" max="5" width="4" customWidth="1"/>
    <col min="6" max="6" width="3.1796875" customWidth="1"/>
    <col min="7" max="7" width="16.6328125" customWidth="1"/>
    <col min="8" max="8" width="9.453125" customWidth="1"/>
    <col min="9" max="9" width="4.26953125" bestFit="1" customWidth="1"/>
    <col min="10" max="11" width="11.1796875" bestFit="1" customWidth="1"/>
  </cols>
  <sheetData>
    <row r="1" spans="1:21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12" spans="1:21" x14ac:dyDescent="0.35">
      <c r="B12" t="s">
        <v>1</v>
      </c>
      <c r="C12" s="2">
        <v>1000</v>
      </c>
      <c r="D12" t="s">
        <v>2</v>
      </c>
      <c r="F12" t="s">
        <v>3</v>
      </c>
      <c r="G12" t="s">
        <v>4</v>
      </c>
      <c r="H12" s="3" t="s">
        <v>5</v>
      </c>
      <c r="I12" s="4" t="s">
        <v>6</v>
      </c>
      <c r="J12" s="5">
        <f ca="1">+SQRT(2*C19*C13/C18)</f>
        <v>1095.4451150103323</v>
      </c>
      <c r="K12" s="6" t="s">
        <v>7</v>
      </c>
    </row>
    <row r="13" spans="1:21" x14ac:dyDescent="0.35">
      <c r="B13" t="s">
        <v>8</v>
      </c>
      <c r="C13">
        <v>25</v>
      </c>
      <c r="D13" t="s">
        <v>9</v>
      </c>
      <c r="H13" s="7" t="s">
        <v>10</v>
      </c>
    </row>
    <row r="14" spans="1:21" x14ac:dyDescent="0.35">
      <c r="B14" t="s">
        <v>11</v>
      </c>
      <c r="C14">
        <v>2.5</v>
      </c>
      <c r="D14" t="s">
        <v>12</v>
      </c>
    </row>
    <row r="15" spans="1:21" x14ac:dyDescent="0.35">
      <c r="B15" t="s">
        <v>13</v>
      </c>
      <c r="C15">
        <v>0.2</v>
      </c>
      <c r="D15" t="s">
        <v>14</v>
      </c>
      <c r="F15" t="s">
        <v>15</v>
      </c>
      <c r="G15" t="s">
        <v>16</v>
      </c>
      <c r="H15" s="8" t="s">
        <v>17</v>
      </c>
      <c r="I15" s="4" t="s">
        <v>6</v>
      </c>
      <c r="J15" s="9">
        <f ca="1">+C19/J12</f>
        <v>10.954451150103322</v>
      </c>
      <c r="K15" t="s">
        <v>18</v>
      </c>
    </row>
    <row r="16" spans="1:21" x14ac:dyDescent="0.35">
      <c r="B16" t="s">
        <v>19</v>
      </c>
      <c r="C16">
        <v>5</v>
      </c>
      <c r="D16" t="s">
        <v>20</v>
      </c>
      <c r="H16" s="4" t="s">
        <v>21</v>
      </c>
    </row>
    <row r="17" spans="2:11" x14ac:dyDescent="0.35">
      <c r="B17" t="s">
        <v>22</v>
      </c>
      <c r="C17">
        <v>250</v>
      </c>
      <c r="D17" t="s">
        <v>20</v>
      </c>
    </row>
    <row r="18" spans="2:11" x14ac:dyDescent="0.35">
      <c r="B18" t="s">
        <v>10</v>
      </c>
      <c r="C18">
        <f ca="1">+C15*C14</f>
        <v>0.5</v>
      </c>
      <c r="D18" t="s">
        <v>23</v>
      </c>
      <c r="G18" s="5" t="s">
        <v>24</v>
      </c>
      <c r="H18" s="10">
        <f ca="1">+(C16)*J12/H20</f>
        <v>240</v>
      </c>
      <c r="I18" s="6" t="s">
        <v>25</v>
      </c>
      <c r="J18" s="11">
        <f ca="1">+H18/(C12/30)</f>
        <v>7.1999999999999993</v>
      </c>
    </row>
    <row r="19" spans="2:11" x14ac:dyDescent="0.35">
      <c r="B19" t="s">
        <v>26</v>
      </c>
      <c r="C19" s="2">
        <f ca="1">12*C12</f>
        <v>12000</v>
      </c>
      <c r="D19" t="s">
        <v>27</v>
      </c>
    </row>
    <row r="20" spans="2:11" x14ac:dyDescent="0.35">
      <c r="F20" t="s">
        <v>28</v>
      </c>
      <c r="G20" s="5" t="s">
        <v>29</v>
      </c>
      <c r="H20" s="10">
        <f ca="1">+C17/J15</f>
        <v>22.821773229381922</v>
      </c>
      <c r="I20" s="6" t="s">
        <v>20</v>
      </c>
    </row>
    <row r="22" spans="2:11" x14ac:dyDescent="0.35">
      <c r="F22" t="s">
        <v>30</v>
      </c>
      <c r="G22" t="s">
        <v>31</v>
      </c>
      <c r="I22" s="4"/>
      <c r="J22" s="12">
        <f ca="1">+C19*C14+C19/J12*C13+J12/2*C18</f>
        <v>30547.722557505163</v>
      </c>
      <c r="K22" s="6" t="s">
        <v>32</v>
      </c>
    </row>
    <row r="23" spans="2:11" x14ac:dyDescent="0.35">
      <c r="J23" s="13">
        <f ca="1">+C19*C14</f>
        <v>30000</v>
      </c>
      <c r="K23" s="14" t="s">
        <v>33</v>
      </c>
    </row>
    <row r="24" spans="2:11" x14ac:dyDescent="0.35">
      <c r="J24" s="13">
        <f ca="1">C19/J12*C13</f>
        <v>273.86127875258308</v>
      </c>
      <c r="K24" s="14" t="s">
        <v>34</v>
      </c>
    </row>
    <row r="25" spans="2:11" x14ac:dyDescent="0.35">
      <c r="J25" s="13">
        <f ca="1">+J12/2*C18</f>
        <v>273.86127875258308</v>
      </c>
      <c r="K25" s="14" t="s">
        <v>35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 3</vt:lpstr>
    </vt:vector>
  </TitlesOfParts>
  <Company>Daimler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Giorgi, Pablo (155)</dc:creator>
  <cp:lastModifiedBy>De Giorgi, Pablo (155)</cp:lastModifiedBy>
  <dcterms:created xsi:type="dcterms:W3CDTF">2024-04-17T00:09:50Z</dcterms:created>
  <dcterms:modified xsi:type="dcterms:W3CDTF">2024-04-17T00:10:55Z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dbb1d-991d-4bbd-aad5-33bac1d8ffaf_Enabled">
    <vt:lpwstr>true</vt:lpwstr>
  </property>
  <property fmtid="{D5CDD505-2E9C-101B-9397-08002B2CF9AE}" pid="3" name="MSIP_Label_924dbb1d-991d-4bbd-aad5-33bac1d8ffaf_SetDate">
    <vt:lpwstr>2024-04-17T00:09:52Z</vt:lpwstr>
  </property>
  <property fmtid="{D5CDD505-2E9C-101B-9397-08002B2CF9AE}" pid="4" name="MSIP_Label_924dbb1d-991d-4bbd-aad5-33bac1d8ffaf_Method">
    <vt:lpwstr>Standard</vt:lpwstr>
  </property>
  <property fmtid="{D5CDD505-2E9C-101B-9397-08002B2CF9AE}" pid="5" name="MSIP_Label_924dbb1d-991d-4bbd-aad5-33bac1d8ffaf_Name">
    <vt:lpwstr>924dbb1d-991d-4bbd-aad5-33bac1d8ffaf</vt:lpwstr>
  </property>
  <property fmtid="{D5CDD505-2E9C-101B-9397-08002B2CF9AE}" pid="6" name="MSIP_Label_924dbb1d-991d-4bbd-aad5-33bac1d8ffaf_SiteId">
    <vt:lpwstr>9652d7c2-1ccf-4940-8151-4a92bd474ed0</vt:lpwstr>
  </property>
  <property fmtid="{D5CDD505-2E9C-101B-9397-08002B2CF9AE}" pid="7" name="MSIP_Label_924dbb1d-991d-4bbd-aad5-33bac1d8ffaf_ActionId">
    <vt:lpwstr>c0d3a7ad-a1bf-4df1-8c02-0b244b013f29</vt:lpwstr>
  </property>
  <property fmtid="{D5CDD505-2E9C-101B-9397-08002B2CF9AE}" pid="8" name="MSIP_Label_924dbb1d-991d-4bbd-aad5-33bac1d8ffaf_ContentBits">
    <vt:lpwstr>0</vt:lpwstr>
  </property>
</Properties>
</file>