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Asignación\"/>
    </mc:Choice>
  </mc:AlternateContent>
  <xr:revisionPtr revIDLastSave="0" documentId="13_ncr:1_{6F86274F-9E39-4772-AEA2-E683DB33064F}" xr6:coauthVersionLast="47" xr6:coauthVersionMax="47" xr10:uidLastSave="{00000000-0000-0000-0000-000000000000}"/>
  <bookViews>
    <workbookView xWindow="-110" yWindow="-110" windowWidth="19420" windowHeight="10560" activeTab="3" xr2:uid="{3C3D1A2F-902D-42A5-8613-728E18A12A53}"/>
  </bookViews>
  <sheets>
    <sheet name="Ejercicio 4" sheetId="1" r:id="rId1"/>
    <sheet name="Hoja2" sheetId="2" r:id="rId2"/>
    <sheet name="Nadadores" sheetId="3" r:id="rId3"/>
    <sheet name="Presentació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4" l="1"/>
  <c r="T9" i="2"/>
  <c r="U9" i="2"/>
  <c r="T10" i="2"/>
  <c r="U10" i="2"/>
  <c r="T11" i="2"/>
  <c r="U11" i="2"/>
  <c r="S9" i="2"/>
  <c r="S10" i="2"/>
  <c r="S11" i="2"/>
  <c r="M16" i="2"/>
  <c r="M17" i="2"/>
  <c r="M18" i="2"/>
  <c r="M19" i="2"/>
  <c r="M15" i="2"/>
  <c r="L16" i="2"/>
  <c r="L17" i="2"/>
  <c r="L19" i="2"/>
  <c r="L15" i="2"/>
  <c r="K17" i="2"/>
  <c r="K18" i="2"/>
  <c r="K15" i="2"/>
  <c r="J16" i="2"/>
  <c r="J17" i="2"/>
  <c r="J18" i="2"/>
  <c r="J19" i="2"/>
  <c r="J15" i="2"/>
  <c r="E52" i="3"/>
  <c r="G52" i="3"/>
  <c r="G48" i="3"/>
  <c r="E48" i="3"/>
  <c r="H50" i="3"/>
  <c r="H51" i="3"/>
  <c r="H49" i="3"/>
  <c r="F50" i="3"/>
  <c r="F51" i="3"/>
  <c r="F49" i="3"/>
  <c r="D51" i="3"/>
  <c r="D50" i="3"/>
  <c r="D49" i="3"/>
  <c r="E44" i="3"/>
  <c r="E41" i="3"/>
  <c r="E40" i="3"/>
  <c r="F43" i="3"/>
  <c r="G43" i="3"/>
  <c r="H43" i="3"/>
  <c r="G42" i="3"/>
  <c r="H42" i="3"/>
  <c r="F42" i="3"/>
  <c r="D43" i="3"/>
  <c r="D42" i="3"/>
  <c r="G37" i="3"/>
  <c r="F37" i="3"/>
  <c r="E37" i="3"/>
  <c r="H34" i="3"/>
  <c r="H35" i="3"/>
  <c r="H36" i="3"/>
  <c r="H33" i="3"/>
  <c r="D36" i="3"/>
  <c r="D34" i="3"/>
  <c r="D35" i="3"/>
  <c r="D33" i="3"/>
  <c r="E30" i="3"/>
  <c r="E26" i="3"/>
  <c r="F28" i="3"/>
  <c r="G28" i="3"/>
  <c r="H28" i="3"/>
  <c r="F29" i="3"/>
  <c r="G29" i="3"/>
  <c r="H29" i="3"/>
  <c r="G27" i="3"/>
  <c r="H27" i="3"/>
  <c r="F27" i="3"/>
  <c r="D28" i="3"/>
  <c r="D29" i="3"/>
  <c r="D27" i="3"/>
  <c r="H22" i="3"/>
  <c r="G22" i="3"/>
  <c r="H21" i="3"/>
  <c r="G21" i="3"/>
  <c r="H20" i="3"/>
  <c r="G20" i="3"/>
  <c r="E23" i="3"/>
  <c r="F20" i="3"/>
  <c r="F21" i="3"/>
  <c r="F22" i="3"/>
  <c r="G19" i="3"/>
  <c r="H19" i="3"/>
  <c r="F19" i="3"/>
  <c r="D20" i="3"/>
  <c r="D21" i="3"/>
  <c r="D22" i="3"/>
  <c r="D19" i="3"/>
  <c r="H15" i="3"/>
  <c r="G15" i="3"/>
  <c r="F15" i="3"/>
  <c r="H14" i="3"/>
  <c r="G14" i="3"/>
  <c r="F14" i="3"/>
  <c r="H13" i="3"/>
  <c r="G13" i="3"/>
  <c r="F13" i="3"/>
  <c r="H12" i="3"/>
  <c r="G12" i="3"/>
  <c r="F12" i="3"/>
  <c r="E14" i="3"/>
  <c r="E15" i="3"/>
  <c r="D15" i="3"/>
  <c r="D14" i="3"/>
  <c r="E13" i="3"/>
  <c r="D13" i="3"/>
  <c r="E12" i="3"/>
  <c r="D12" i="3"/>
  <c r="J7" i="3"/>
  <c r="J6" i="3"/>
  <c r="J5" i="3"/>
  <c r="J4" i="3"/>
</calcChain>
</file>

<file path=xl/sharedStrings.xml><?xml version="1.0" encoding="utf-8"?>
<sst xmlns="http://schemas.openxmlformats.org/spreadsheetml/2006/main" count="210" uniqueCount="49">
  <si>
    <t>t1</t>
  </si>
  <si>
    <t>t2</t>
  </si>
  <si>
    <t>t3</t>
  </si>
  <si>
    <t>t4</t>
  </si>
  <si>
    <t>M1</t>
  </si>
  <si>
    <t>M2</t>
  </si>
  <si>
    <t>M3</t>
  </si>
  <si>
    <t>M4</t>
  </si>
  <si>
    <t>P1</t>
  </si>
  <si>
    <t>P2</t>
  </si>
  <si>
    <t>P3</t>
  </si>
  <si>
    <t>P4</t>
  </si>
  <si>
    <t>P5</t>
  </si>
  <si>
    <t>Espalda</t>
  </si>
  <si>
    <t>Pecho</t>
  </si>
  <si>
    <t>Mariposa</t>
  </si>
  <si>
    <t>Libre</t>
  </si>
  <si>
    <t>NA</t>
  </si>
  <si>
    <t>NB</t>
  </si>
  <si>
    <t>NC</t>
  </si>
  <si>
    <t>ND</t>
  </si>
  <si>
    <t>NE</t>
  </si>
  <si>
    <t>A</t>
  </si>
  <si>
    <t>B</t>
  </si>
  <si>
    <t>C</t>
  </si>
  <si>
    <t>D</t>
  </si>
  <si>
    <t>M</t>
  </si>
  <si>
    <t>F</t>
  </si>
  <si>
    <t>Min</t>
  </si>
  <si>
    <t>Min Fila</t>
  </si>
  <si>
    <t>Min Columna</t>
  </si>
  <si>
    <t>Rta</t>
  </si>
  <si>
    <t>m</t>
  </si>
  <si>
    <t xml:space="preserve">Min </t>
  </si>
  <si>
    <t>P1T2</t>
  </si>
  <si>
    <t>P2T1</t>
  </si>
  <si>
    <t>P3F</t>
  </si>
  <si>
    <t>P4T4</t>
  </si>
  <si>
    <t>P5T3</t>
  </si>
  <si>
    <t>T1</t>
  </si>
  <si>
    <t>T2</t>
  </si>
  <si>
    <t>T3</t>
  </si>
  <si>
    <t>c</t>
  </si>
  <si>
    <t>Hungaro</t>
  </si>
  <si>
    <t xml:space="preserve">Tachar La mayor cantidad de ceros de una fila o columna </t>
  </si>
  <si>
    <t>con un mínima cantidad de rectas</t>
  </si>
  <si>
    <t>Min de los elementos sin tachar</t>
  </si>
  <si>
    <t>Se lo resto a todos los elementos que quedaron sin tachar</t>
  </si>
  <si>
    <t>Sumo a las intersecciones de 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</si>
</sst>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10" borderId="0" xfId="0" applyFill="1"/>
    <xf numFmtId="0" fontId="0" fillId="4" borderId="0" xfId="0" applyFill="1" applyAlignment="1">
      <alignment horizontal="right"/>
    </xf>
    <xf numFmtId="0" fontId="0" fillId="11" borderId="0" xfId="0" applyFill="1"/>
    <xf numFmtId="0" fontId="0" fillId="1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371475</xdr:colOff>
      <xdr:row>9</xdr:row>
      <xdr:rowOff>45865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441F36-77D2-4FD2-A32F-2D6DCC0FB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78300" cy="1700040"/>
        </a:xfrm>
        <a:prstGeom prst="rect">
          <a:avLst/>
        </a:prstGeom>
      </xdr:spPr>
    </xdr:pic>
    <xdr:clientData/>
  </xdr:twoCellAnchor>
  <xdr:twoCellAnchor>
    <xdr:from>
      <xdr:col>6</xdr:col>
      <xdr:colOff>615950</xdr:colOff>
      <xdr:row>15</xdr:row>
      <xdr:rowOff>111125</xdr:rowOff>
    </xdr:from>
    <xdr:to>
      <xdr:col>11</xdr:col>
      <xdr:colOff>457200</xdr:colOff>
      <xdr:row>15</xdr:row>
      <xdr:rowOff>149225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70F1B96-BD45-4885-8C7F-F8A9B66CB762}"/>
            </a:ext>
          </a:extLst>
        </xdr:cNvPr>
        <xdr:cNvCxnSpPr/>
      </xdr:nvCxnSpPr>
      <xdr:spPr>
        <a:xfrm>
          <a:off x="5187950" y="2825750"/>
          <a:ext cx="3651250" cy="381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485775</xdr:colOff>
      <xdr:row>13</xdr:row>
      <xdr:rowOff>95250</xdr:rowOff>
    </xdr:from>
    <xdr:to>
      <xdr:col>7</xdr:col>
      <xdr:colOff>539750</xdr:colOff>
      <xdr:row>23</xdr:row>
      <xdr:rowOff>63500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ED7F7DC-C1CE-41D2-9297-96A72434E4E1}"/>
            </a:ext>
          </a:extLst>
        </xdr:cNvPr>
        <xdr:cNvCxnSpPr/>
      </xdr:nvCxnSpPr>
      <xdr:spPr>
        <a:xfrm flipV="1">
          <a:off x="5819775" y="2447925"/>
          <a:ext cx="53975" cy="17780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549275</xdr:colOff>
      <xdr:row>13</xdr:row>
      <xdr:rowOff>47625</xdr:rowOff>
    </xdr:from>
    <xdr:to>
      <xdr:col>9</xdr:col>
      <xdr:colOff>609600</xdr:colOff>
      <xdr:row>23</xdr:row>
      <xdr:rowOff>19050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E80AF1B2-74E2-4AC1-8DB2-CD8DBE21C78F}"/>
            </a:ext>
          </a:extLst>
        </xdr:cNvPr>
        <xdr:cNvCxnSpPr/>
      </xdr:nvCxnSpPr>
      <xdr:spPr>
        <a:xfrm flipV="1">
          <a:off x="7407275" y="2400300"/>
          <a:ext cx="60325" cy="178117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6</xdr:col>
      <xdr:colOff>120651</xdr:colOff>
      <xdr:row>11</xdr:row>
      <xdr:rowOff>62541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5AC14B-8BE9-4D94-BA3E-8AF3DCBE0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4150"/>
          <a:ext cx="4692650" cy="2005641"/>
        </a:xfrm>
        <a:prstGeom prst="rect">
          <a:avLst/>
        </a:prstGeom>
      </xdr:spPr>
    </xdr:pic>
    <xdr:clientData/>
  </xdr:twoCellAnchor>
  <xdr:twoCellAnchor>
    <xdr:from>
      <xdr:col>7</xdr:col>
      <xdr:colOff>139700</xdr:colOff>
      <xdr:row>21</xdr:row>
      <xdr:rowOff>12700</xdr:rowOff>
    </xdr:from>
    <xdr:to>
      <xdr:col>7</xdr:col>
      <xdr:colOff>190500</xdr:colOff>
      <xdr:row>28</xdr:row>
      <xdr:rowOff>139700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B12A4B1-DED4-404D-9707-FA02C89AE68D}"/>
            </a:ext>
          </a:extLst>
        </xdr:cNvPr>
        <xdr:cNvCxnSpPr/>
      </xdr:nvCxnSpPr>
      <xdr:spPr>
        <a:xfrm flipH="1">
          <a:off x="5473700" y="4089400"/>
          <a:ext cx="50800" cy="1511300"/>
        </a:xfrm>
        <a:prstGeom prst="line">
          <a:avLst/>
        </a:prstGeom>
        <a:ln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374650</xdr:colOff>
      <xdr:row>19</xdr:row>
      <xdr:rowOff>57150</xdr:rowOff>
    </xdr:from>
    <xdr:to>
      <xdr:col>13</xdr:col>
      <xdr:colOff>450850</xdr:colOff>
      <xdr:row>27</xdr:row>
      <xdr:rowOff>57150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7C3A0B23-B2D5-4393-BC12-2C800D5B8F53}"/>
            </a:ext>
          </a:extLst>
        </xdr:cNvPr>
        <xdr:cNvCxnSpPr/>
      </xdr:nvCxnSpPr>
      <xdr:spPr>
        <a:xfrm>
          <a:off x="10280650" y="3771900"/>
          <a:ext cx="76200" cy="157480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165100</xdr:colOff>
      <xdr:row>24</xdr:row>
      <xdr:rowOff>82550</xdr:rowOff>
    </xdr:from>
    <xdr:to>
      <xdr:col>13</xdr:col>
      <xdr:colOff>508000</xdr:colOff>
      <xdr:row>24</xdr:row>
      <xdr:rowOff>107950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932D9C70-5217-4EA6-A5F4-0DB365167047}"/>
            </a:ext>
          </a:extLst>
        </xdr:cNvPr>
        <xdr:cNvCxnSpPr/>
      </xdr:nvCxnSpPr>
      <xdr:spPr>
        <a:xfrm flipH="1" flipV="1">
          <a:off x="7023100" y="4781550"/>
          <a:ext cx="3390900" cy="2540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25</xdr:row>
      <xdr:rowOff>120650</xdr:rowOff>
    </xdr:from>
    <xdr:to>
      <xdr:col>13</xdr:col>
      <xdr:colOff>609600</xdr:colOff>
      <xdr:row>25</xdr:row>
      <xdr:rowOff>146050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6B68DE6E-4F50-4AF8-B0B9-893629E6A6FA}"/>
            </a:ext>
          </a:extLst>
        </xdr:cNvPr>
        <xdr:cNvCxnSpPr/>
      </xdr:nvCxnSpPr>
      <xdr:spPr>
        <a:xfrm flipH="1" flipV="1">
          <a:off x="7124700" y="5022850"/>
          <a:ext cx="3390900" cy="2540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21</xdr:row>
      <xdr:rowOff>127000</xdr:rowOff>
    </xdr:from>
    <xdr:to>
      <xdr:col>13</xdr:col>
      <xdr:colOff>476250</xdr:colOff>
      <xdr:row>21</xdr:row>
      <xdr:rowOff>152400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73D3B9E-F18B-481C-A9AB-66DB2B1FFF74}"/>
            </a:ext>
          </a:extLst>
        </xdr:cNvPr>
        <xdr:cNvCxnSpPr/>
      </xdr:nvCxnSpPr>
      <xdr:spPr>
        <a:xfrm flipH="1" flipV="1">
          <a:off x="6991350" y="4216400"/>
          <a:ext cx="3390900" cy="2540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577850</xdr:colOff>
      <xdr:row>10</xdr:row>
      <xdr:rowOff>38100</xdr:rowOff>
    </xdr:from>
    <xdr:to>
      <xdr:col>4</xdr:col>
      <xdr:colOff>596900</xdr:colOff>
      <xdr:row>16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35FB504-202A-4E5F-B063-B8A940A203FE}"/>
            </a:ext>
          </a:extLst>
        </xdr:cNvPr>
        <xdr:cNvCxnSpPr/>
      </xdr:nvCxnSpPr>
      <xdr:spPr>
        <a:xfrm flipH="1">
          <a:off x="3625850" y="1879600"/>
          <a:ext cx="19050" cy="10858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139700</xdr:colOff>
      <xdr:row>15</xdr:row>
      <xdr:rowOff>107950</xdr:rowOff>
    </xdr:from>
    <xdr:to>
      <xdr:col>8</xdr:col>
      <xdr:colOff>31750</xdr:colOff>
      <xdr:row>15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ADA03D0-2588-4D97-9445-2C1FD0497C39}"/>
            </a:ext>
          </a:extLst>
        </xdr:cNvPr>
        <xdr:cNvCxnSpPr/>
      </xdr:nvCxnSpPr>
      <xdr:spPr>
        <a:xfrm flipH="1" flipV="1">
          <a:off x="2425700" y="2870200"/>
          <a:ext cx="3702050" cy="63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22</xdr:row>
      <xdr:rowOff>95250</xdr:rowOff>
    </xdr:from>
    <xdr:to>
      <xdr:col>8</xdr:col>
      <xdr:colOff>6350</xdr:colOff>
      <xdr:row>22</xdr:row>
      <xdr:rowOff>101600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3AE8E77-9395-493D-8DA7-F1D12037E991}"/>
            </a:ext>
          </a:extLst>
        </xdr:cNvPr>
        <xdr:cNvCxnSpPr/>
      </xdr:nvCxnSpPr>
      <xdr:spPr>
        <a:xfrm flipH="1" flipV="1">
          <a:off x="2400300" y="4146550"/>
          <a:ext cx="3702050" cy="63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603250</xdr:colOff>
      <xdr:row>17</xdr:row>
      <xdr:rowOff>44450</xdr:rowOff>
    </xdr:from>
    <xdr:to>
      <xdr:col>4</xdr:col>
      <xdr:colOff>622300</xdr:colOff>
      <xdr:row>23</xdr:row>
      <xdr:rowOff>25400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4ECEC089-584D-46E0-9606-33F2C804B7C8}"/>
            </a:ext>
          </a:extLst>
        </xdr:cNvPr>
        <xdr:cNvCxnSpPr/>
      </xdr:nvCxnSpPr>
      <xdr:spPr>
        <a:xfrm flipH="1">
          <a:off x="3651250" y="3175000"/>
          <a:ext cx="19050" cy="10858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203200</xdr:colOff>
      <xdr:row>18</xdr:row>
      <xdr:rowOff>76200</xdr:rowOff>
    </xdr:from>
    <xdr:to>
      <xdr:col>8</xdr:col>
      <xdr:colOff>95250</xdr:colOff>
      <xdr:row>18</xdr:row>
      <xdr:rowOff>82550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7D72ED82-C9DB-4885-B2D6-F38193D8015C}"/>
            </a:ext>
          </a:extLst>
        </xdr:cNvPr>
        <xdr:cNvCxnSpPr/>
      </xdr:nvCxnSpPr>
      <xdr:spPr>
        <a:xfrm flipH="1" flipV="1">
          <a:off x="2489200" y="3390900"/>
          <a:ext cx="3702050" cy="63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158750</xdr:colOff>
      <xdr:row>29</xdr:row>
      <xdr:rowOff>88900</xdr:rowOff>
    </xdr:from>
    <xdr:to>
      <xdr:col>8</xdr:col>
      <xdr:colOff>50800</xdr:colOff>
      <xdr:row>29</xdr:row>
      <xdr:rowOff>95250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DD3B37CE-E1AA-47D2-9232-656DC6667CBE}"/>
            </a:ext>
          </a:extLst>
        </xdr:cNvPr>
        <xdr:cNvCxnSpPr/>
      </xdr:nvCxnSpPr>
      <xdr:spPr>
        <a:xfrm flipH="1" flipV="1">
          <a:off x="2444750" y="5429250"/>
          <a:ext cx="3702050" cy="63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635000</xdr:colOff>
      <xdr:row>24</xdr:row>
      <xdr:rowOff>82550</xdr:rowOff>
    </xdr:from>
    <xdr:to>
      <xdr:col>4</xdr:col>
      <xdr:colOff>654050</xdr:colOff>
      <xdr:row>30</xdr:row>
      <xdr:rowOff>63500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1446F606-70F6-4CA1-9D91-F60AA9C6D05F}"/>
            </a:ext>
          </a:extLst>
        </xdr:cNvPr>
        <xdr:cNvCxnSpPr/>
      </xdr:nvCxnSpPr>
      <xdr:spPr>
        <a:xfrm flipH="1">
          <a:off x="3683000" y="4502150"/>
          <a:ext cx="19050" cy="10858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406400</xdr:colOff>
      <xdr:row>24</xdr:row>
      <xdr:rowOff>57150</xdr:rowOff>
    </xdr:from>
    <xdr:to>
      <xdr:col>5</xdr:col>
      <xdr:colOff>425450</xdr:colOff>
      <xdr:row>30</xdr:row>
      <xdr:rowOff>38100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87EC84AE-748C-490B-B2BA-CB5FF725DCA5}"/>
            </a:ext>
          </a:extLst>
        </xdr:cNvPr>
        <xdr:cNvCxnSpPr/>
      </xdr:nvCxnSpPr>
      <xdr:spPr>
        <a:xfrm flipH="1">
          <a:off x="4216400" y="4476750"/>
          <a:ext cx="19050" cy="10858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393700</xdr:colOff>
      <xdr:row>24</xdr:row>
      <xdr:rowOff>57150</xdr:rowOff>
    </xdr:from>
    <xdr:to>
      <xdr:col>6</xdr:col>
      <xdr:colOff>412750</xdr:colOff>
      <xdr:row>30</xdr:row>
      <xdr:rowOff>38100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837FB4C7-9B7A-409C-9A3A-7D834ADB8089}"/>
            </a:ext>
          </a:extLst>
        </xdr:cNvPr>
        <xdr:cNvCxnSpPr/>
      </xdr:nvCxnSpPr>
      <xdr:spPr>
        <a:xfrm flipH="1">
          <a:off x="4965700" y="4476750"/>
          <a:ext cx="19050" cy="10858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107950</xdr:colOff>
      <xdr:row>36</xdr:row>
      <xdr:rowOff>95250</xdr:rowOff>
    </xdr:from>
    <xdr:to>
      <xdr:col>8</xdr:col>
      <xdr:colOff>0</xdr:colOff>
      <xdr:row>36</xdr:row>
      <xdr:rowOff>101600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AD4B7318-BA74-4159-B9B4-F1C43DA66FE1}"/>
            </a:ext>
          </a:extLst>
        </xdr:cNvPr>
        <xdr:cNvCxnSpPr/>
      </xdr:nvCxnSpPr>
      <xdr:spPr>
        <a:xfrm flipH="1" flipV="1">
          <a:off x="2393950" y="6724650"/>
          <a:ext cx="3702050" cy="63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660400</xdr:colOff>
      <xdr:row>31</xdr:row>
      <xdr:rowOff>57150</xdr:rowOff>
    </xdr:from>
    <xdr:to>
      <xdr:col>4</xdr:col>
      <xdr:colOff>679450</xdr:colOff>
      <xdr:row>37</xdr:row>
      <xdr:rowOff>38100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FDE56675-80F3-43CD-875E-3D8306C0B93F}"/>
            </a:ext>
          </a:extLst>
        </xdr:cNvPr>
        <xdr:cNvCxnSpPr/>
      </xdr:nvCxnSpPr>
      <xdr:spPr>
        <a:xfrm flipH="1">
          <a:off x="3708400" y="5765800"/>
          <a:ext cx="19050" cy="10858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32</xdr:row>
      <xdr:rowOff>114300</xdr:rowOff>
    </xdr:from>
    <xdr:to>
      <xdr:col>8</xdr:col>
      <xdr:colOff>82550</xdr:colOff>
      <xdr:row>32</xdr:row>
      <xdr:rowOff>120650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BCAE66CE-31AA-4F27-9B04-09C4FB1A6416}"/>
            </a:ext>
          </a:extLst>
        </xdr:cNvPr>
        <xdr:cNvCxnSpPr/>
      </xdr:nvCxnSpPr>
      <xdr:spPr>
        <a:xfrm flipH="1" flipV="1">
          <a:off x="2476500" y="6007100"/>
          <a:ext cx="3702050" cy="63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196850</xdr:colOff>
      <xdr:row>35</xdr:row>
      <xdr:rowOff>69850</xdr:rowOff>
    </xdr:from>
    <xdr:to>
      <xdr:col>8</xdr:col>
      <xdr:colOff>88900</xdr:colOff>
      <xdr:row>35</xdr:row>
      <xdr:rowOff>76200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6B0549AC-1F45-45E8-A785-3DD9018CCEC3}"/>
            </a:ext>
          </a:extLst>
        </xdr:cNvPr>
        <xdr:cNvCxnSpPr/>
      </xdr:nvCxnSpPr>
      <xdr:spPr>
        <a:xfrm flipH="1" flipV="1">
          <a:off x="2482850" y="6515100"/>
          <a:ext cx="3702050" cy="63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43</xdr:row>
      <xdr:rowOff>120650</xdr:rowOff>
    </xdr:from>
    <xdr:to>
      <xdr:col>8</xdr:col>
      <xdr:colOff>120650</xdr:colOff>
      <xdr:row>43</xdr:row>
      <xdr:rowOff>127000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DFD482DB-542D-4535-9096-027585F08395}"/>
            </a:ext>
          </a:extLst>
        </xdr:cNvPr>
        <xdr:cNvCxnSpPr/>
      </xdr:nvCxnSpPr>
      <xdr:spPr>
        <a:xfrm flipH="1" flipV="1">
          <a:off x="2514600" y="8039100"/>
          <a:ext cx="3702050" cy="63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39</xdr:row>
      <xdr:rowOff>101600</xdr:rowOff>
    </xdr:from>
    <xdr:to>
      <xdr:col>8</xdr:col>
      <xdr:colOff>101600</xdr:colOff>
      <xdr:row>39</xdr:row>
      <xdr:rowOff>107950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2984A416-2CDC-4B0E-AB09-2F47F7A7E9E8}"/>
            </a:ext>
          </a:extLst>
        </xdr:cNvPr>
        <xdr:cNvCxnSpPr/>
      </xdr:nvCxnSpPr>
      <xdr:spPr>
        <a:xfrm flipH="1" flipV="1">
          <a:off x="2495550" y="7283450"/>
          <a:ext cx="3702050" cy="63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584200</xdr:colOff>
      <xdr:row>38</xdr:row>
      <xdr:rowOff>95250</xdr:rowOff>
    </xdr:from>
    <xdr:to>
      <xdr:col>4</xdr:col>
      <xdr:colOff>603250</xdr:colOff>
      <xdr:row>44</xdr:row>
      <xdr:rowOff>76200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E03A20DD-34DF-4412-96CF-4C3D03EE5C61}"/>
            </a:ext>
          </a:extLst>
        </xdr:cNvPr>
        <xdr:cNvCxnSpPr/>
      </xdr:nvCxnSpPr>
      <xdr:spPr>
        <a:xfrm flipH="1">
          <a:off x="3632200" y="7092950"/>
          <a:ext cx="19050" cy="10858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38</xdr:row>
      <xdr:rowOff>44450</xdr:rowOff>
    </xdr:from>
    <xdr:to>
      <xdr:col>6</xdr:col>
      <xdr:colOff>514350</xdr:colOff>
      <xdr:row>44</xdr:row>
      <xdr:rowOff>25400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2B5F9819-EF8B-4DC2-8B12-4E55A7DD70F5}"/>
            </a:ext>
          </a:extLst>
        </xdr:cNvPr>
        <xdr:cNvCxnSpPr/>
      </xdr:nvCxnSpPr>
      <xdr:spPr>
        <a:xfrm flipH="1">
          <a:off x="5067300" y="7042150"/>
          <a:ext cx="19050" cy="1085850"/>
        </a:xfrm>
        <a:prstGeom prst="line">
          <a:avLst/>
        </a:prstGeom>
        <a:ln w="31750">
          <a:solidFill>
            <a:schemeClr val="accent1"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171450</xdr:colOff>
      <xdr:row>7</xdr:row>
      <xdr:rowOff>31489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191893-AC57-477C-BE5E-2B6854F9F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743450" cy="1320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8A85-46D8-4F65-BAF6-09939EF3CE7E}">
  <dimension ref="G4:N37"/>
  <sheetViews>
    <sheetView topLeftCell="A17" workbookViewId="0">
      <selection activeCell="M26" sqref="M26"/>
    </sheetView>
  </sheetViews>
  <sheetFormatPr baseColWidth="10" defaultRowHeight="14.5" x14ac:dyDescent="0.35"/>
  <sheetData>
    <row r="4" spans="7:13" x14ac:dyDescent="0.35">
      <c r="G4" t="s">
        <v>42</v>
      </c>
      <c r="H4" t="s">
        <v>0</v>
      </c>
      <c r="I4" t="s">
        <v>1</v>
      </c>
      <c r="J4" t="s">
        <v>2</v>
      </c>
      <c r="K4" t="s">
        <v>3</v>
      </c>
    </row>
    <row r="5" spans="7:13" x14ac:dyDescent="0.35">
      <c r="G5" t="s">
        <v>4</v>
      </c>
      <c r="H5">
        <v>14</v>
      </c>
      <c r="I5" s="26">
        <v>5</v>
      </c>
      <c r="J5">
        <v>8</v>
      </c>
      <c r="K5">
        <v>7</v>
      </c>
    </row>
    <row r="6" spans="7:13" x14ac:dyDescent="0.35">
      <c r="G6" t="s">
        <v>5</v>
      </c>
      <c r="H6" s="26">
        <v>2</v>
      </c>
      <c r="I6">
        <v>12</v>
      </c>
      <c r="J6">
        <v>6</v>
      </c>
      <c r="K6">
        <v>5</v>
      </c>
    </row>
    <row r="7" spans="7:13" x14ac:dyDescent="0.35">
      <c r="G7" t="s">
        <v>6</v>
      </c>
      <c r="H7">
        <v>7</v>
      </c>
      <c r="I7">
        <v>8</v>
      </c>
      <c r="J7" s="26">
        <v>3</v>
      </c>
      <c r="K7">
        <v>9</v>
      </c>
    </row>
    <row r="8" spans="7:13" x14ac:dyDescent="0.35">
      <c r="G8" t="s">
        <v>7</v>
      </c>
      <c r="H8" s="26">
        <v>2</v>
      </c>
      <c r="I8">
        <v>4</v>
      </c>
      <c r="J8">
        <v>6</v>
      </c>
      <c r="K8">
        <v>10</v>
      </c>
    </row>
    <row r="9" spans="7:13" x14ac:dyDescent="0.35">
      <c r="G9" t="s">
        <v>29</v>
      </c>
    </row>
    <row r="10" spans="7:13" x14ac:dyDescent="0.35">
      <c r="G10" t="s">
        <v>42</v>
      </c>
      <c r="H10" t="s">
        <v>0</v>
      </c>
      <c r="I10" t="s">
        <v>1</v>
      </c>
      <c r="J10" t="s">
        <v>2</v>
      </c>
      <c r="K10" t="s">
        <v>3</v>
      </c>
    </row>
    <row r="11" spans="7:13" x14ac:dyDescent="0.35">
      <c r="G11" t="s">
        <v>4</v>
      </c>
      <c r="H11">
        <v>9</v>
      </c>
      <c r="I11">
        <v>0</v>
      </c>
      <c r="J11">
        <v>3</v>
      </c>
      <c r="K11" s="24">
        <v>2</v>
      </c>
    </row>
    <row r="12" spans="7:13" x14ac:dyDescent="0.35">
      <c r="G12" t="s">
        <v>5</v>
      </c>
      <c r="H12">
        <v>0</v>
      </c>
      <c r="I12">
        <v>10</v>
      </c>
      <c r="J12">
        <v>4</v>
      </c>
      <c r="K12">
        <v>3</v>
      </c>
    </row>
    <row r="13" spans="7:13" x14ac:dyDescent="0.35">
      <c r="G13" t="s">
        <v>6</v>
      </c>
      <c r="H13">
        <v>4</v>
      </c>
      <c r="I13">
        <v>5</v>
      </c>
      <c r="J13">
        <v>0</v>
      </c>
      <c r="K13">
        <v>6</v>
      </c>
    </row>
    <row r="14" spans="7:13" x14ac:dyDescent="0.35">
      <c r="G14" t="s">
        <v>7</v>
      </c>
      <c r="H14">
        <v>0</v>
      </c>
      <c r="I14">
        <v>2</v>
      </c>
      <c r="J14">
        <v>4</v>
      </c>
      <c r="K14">
        <v>8</v>
      </c>
    </row>
    <row r="15" spans="7:13" x14ac:dyDescent="0.35">
      <c r="G15" t="s">
        <v>30</v>
      </c>
    </row>
    <row r="16" spans="7:13" x14ac:dyDescent="0.35">
      <c r="G16" t="s">
        <v>42</v>
      </c>
      <c r="H16" t="s">
        <v>0</v>
      </c>
      <c r="I16" t="s">
        <v>1</v>
      </c>
      <c r="J16" t="s">
        <v>2</v>
      </c>
      <c r="K16" t="s">
        <v>3</v>
      </c>
      <c r="M16" t="s">
        <v>43</v>
      </c>
    </row>
    <row r="17" spans="7:13" x14ac:dyDescent="0.35">
      <c r="G17" t="s">
        <v>4</v>
      </c>
      <c r="H17" s="27">
        <v>9</v>
      </c>
      <c r="I17" s="27">
        <v>0</v>
      </c>
      <c r="J17" s="27">
        <v>3</v>
      </c>
      <c r="K17" s="27">
        <v>0</v>
      </c>
      <c r="M17" t="s">
        <v>44</v>
      </c>
    </row>
    <row r="18" spans="7:13" x14ac:dyDescent="0.35">
      <c r="G18" t="s">
        <v>5</v>
      </c>
      <c r="H18" s="27">
        <v>0</v>
      </c>
      <c r="I18" s="8">
        <v>10</v>
      </c>
      <c r="J18" s="27">
        <v>4</v>
      </c>
      <c r="K18" s="26">
        <v>1</v>
      </c>
      <c r="M18" t="s">
        <v>45</v>
      </c>
    </row>
    <row r="19" spans="7:13" x14ac:dyDescent="0.35">
      <c r="G19" t="s">
        <v>6</v>
      </c>
      <c r="H19" s="27">
        <v>4</v>
      </c>
      <c r="I19" s="8">
        <v>5</v>
      </c>
      <c r="J19" s="27">
        <v>0</v>
      </c>
      <c r="K19" s="8">
        <v>4</v>
      </c>
      <c r="M19" t="s">
        <v>46</v>
      </c>
    </row>
    <row r="20" spans="7:13" x14ac:dyDescent="0.35">
      <c r="G20" t="s">
        <v>7</v>
      </c>
      <c r="H20" s="27">
        <v>0</v>
      </c>
      <c r="I20" s="8">
        <v>2</v>
      </c>
      <c r="J20" s="27">
        <v>4</v>
      </c>
      <c r="K20" s="8">
        <v>6</v>
      </c>
      <c r="M20" t="s">
        <v>47</v>
      </c>
    </row>
    <row r="21" spans="7:13" x14ac:dyDescent="0.35">
      <c r="H21" s="8"/>
      <c r="I21" s="8"/>
      <c r="J21" s="8"/>
      <c r="M21" t="s">
        <v>48</v>
      </c>
    </row>
    <row r="22" spans="7:13" x14ac:dyDescent="0.35">
      <c r="H22" s="8"/>
      <c r="I22" s="8"/>
      <c r="J22" s="8"/>
    </row>
    <row r="23" spans="7:13" x14ac:dyDescent="0.35">
      <c r="H23" s="8"/>
      <c r="I23" s="8"/>
      <c r="J23" s="8"/>
    </row>
    <row r="24" spans="7:13" x14ac:dyDescent="0.35">
      <c r="G24" t="s">
        <v>42</v>
      </c>
      <c r="H24" t="s">
        <v>0</v>
      </c>
      <c r="I24" t="s">
        <v>1</v>
      </c>
      <c r="J24" t="s">
        <v>2</v>
      </c>
      <c r="K24" t="s">
        <v>3</v>
      </c>
    </row>
    <row r="25" spans="7:13" x14ac:dyDescent="0.35">
      <c r="G25" t="s">
        <v>4</v>
      </c>
      <c r="H25" s="8">
        <v>10</v>
      </c>
      <c r="I25" s="8">
        <v>0</v>
      </c>
      <c r="J25" s="8">
        <v>4</v>
      </c>
      <c r="K25" s="8">
        <v>0</v>
      </c>
    </row>
    <row r="26" spans="7:13" x14ac:dyDescent="0.35">
      <c r="G26" t="s">
        <v>5</v>
      </c>
      <c r="H26" s="8">
        <v>0</v>
      </c>
      <c r="I26" s="8">
        <v>9</v>
      </c>
      <c r="J26" s="8">
        <v>4</v>
      </c>
      <c r="K26" s="8">
        <v>0</v>
      </c>
    </row>
    <row r="27" spans="7:13" x14ac:dyDescent="0.35">
      <c r="G27" t="s">
        <v>6</v>
      </c>
      <c r="H27" s="8">
        <v>4</v>
      </c>
      <c r="I27" s="8">
        <v>4</v>
      </c>
      <c r="J27" s="28">
        <v>0</v>
      </c>
      <c r="K27" s="8">
        <v>3</v>
      </c>
    </row>
    <row r="28" spans="7:13" x14ac:dyDescent="0.35">
      <c r="G28" t="s">
        <v>7</v>
      </c>
      <c r="H28" s="28">
        <v>0</v>
      </c>
      <c r="I28" s="8">
        <v>1</v>
      </c>
      <c r="J28" s="8">
        <v>4</v>
      </c>
      <c r="K28" s="8">
        <v>5</v>
      </c>
    </row>
    <row r="29" spans="7:13" x14ac:dyDescent="0.35">
      <c r="H29" s="8"/>
      <c r="I29" s="8"/>
      <c r="J29" s="8"/>
      <c r="K29" s="8"/>
    </row>
    <row r="34" spans="8:14" x14ac:dyDescent="0.35">
      <c r="H34" s="8"/>
      <c r="I34" s="10"/>
      <c r="J34" s="8"/>
      <c r="K34" s="8"/>
    </row>
    <row r="35" spans="8:14" x14ac:dyDescent="0.35">
      <c r="H35" s="8"/>
      <c r="I35" s="8"/>
      <c r="J35" s="8"/>
      <c r="K35" s="10"/>
    </row>
    <row r="36" spans="8:14" x14ac:dyDescent="0.35">
      <c r="H36" s="8"/>
      <c r="I36" s="8"/>
      <c r="J36" s="10"/>
      <c r="K36" s="8"/>
    </row>
    <row r="37" spans="8:14" x14ac:dyDescent="0.35">
      <c r="H37" s="10"/>
      <c r="I37" s="8"/>
      <c r="J37" s="8"/>
      <c r="K37" s="8"/>
      <c r="N37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3E54-44B2-411D-AF12-0292D37AF30A}">
  <dimension ref="I3:U35"/>
  <sheetViews>
    <sheetView topLeftCell="J1" workbookViewId="0">
      <selection activeCell="X9" sqref="X9"/>
    </sheetView>
  </sheetViews>
  <sheetFormatPr baseColWidth="10" defaultRowHeight="14.5" x14ac:dyDescent="0.35"/>
  <sheetData>
    <row r="3" spans="9:21" x14ac:dyDescent="0.35">
      <c r="S3" t="s">
        <v>39</v>
      </c>
      <c r="T3" t="s">
        <v>40</v>
      </c>
      <c r="U3" t="s">
        <v>41</v>
      </c>
    </row>
    <row r="4" spans="9:21" x14ac:dyDescent="0.35">
      <c r="R4" t="s">
        <v>8</v>
      </c>
      <c r="S4">
        <v>7</v>
      </c>
      <c r="T4">
        <v>8</v>
      </c>
      <c r="U4">
        <v>7</v>
      </c>
    </row>
    <row r="5" spans="9:21" ht="15" thickBot="1" x14ac:dyDescent="0.4">
      <c r="J5" t="s">
        <v>0</v>
      </c>
      <c r="K5" t="s">
        <v>1</v>
      </c>
      <c r="L5" t="s">
        <v>2</v>
      </c>
      <c r="M5" t="s">
        <v>3</v>
      </c>
      <c r="N5" t="s">
        <v>27</v>
      </c>
      <c r="R5" t="s">
        <v>9</v>
      </c>
      <c r="S5">
        <v>9</v>
      </c>
      <c r="T5">
        <v>7</v>
      </c>
      <c r="U5">
        <v>8</v>
      </c>
    </row>
    <row r="6" spans="9:21" ht="16" thickBot="1" x14ac:dyDescent="0.4">
      <c r="I6" t="s">
        <v>8</v>
      </c>
      <c r="J6" s="1">
        <v>22</v>
      </c>
      <c r="K6" s="2">
        <v>18</v>
      </c>
      <c r="L6" s="2">
        <v>30</v>
      </c>
      <c r="M6" s="2">
        <v>18</v>
      </c>
      <c r="N6" s="2">
        <v>0</v>
      </c>
      <c r="O6" s="14"/>
      <c r="R6" t="s">
        <v>10</v>
      </c>
      <c r="S6">
        <v>10</v>
      </c>
      <c r="T6">
        <v>7</v>
      </c>
      <c r="U6">
        <v>9</v>
      </c>
    </row>
    <row r="7" spans="9:21" ht="16" thickBot="1" x14ac:dyDescent="0.4">
      <c r="I7" t="s">
        <v>9</v>
      </c>
      <c r="J7" s="3">
        <v>18</v>
      </c>
      <c r="K7" s="4" t="s">
        <v>26</v>
      </c>
      <c r="L7" s="4">
        <v>27</v>
      </c>
      <c r="M7" s="4">
        <v>22</v>
      </c>
      <c r="N7" s="4">
        <v>0</v>
      </c>
      <c r="O7" s="14"/>
    </row>
    <row r="8" spans="9:21" ht="16" thickBot="1" x14ac:dyDescent="0.4">
      <c r="I8" t="s">
        <v>10</v>
      </c>
      <c r="J8" s="3">
        <v>26</v>
      </c>
      <c r="K8" s="4">
        <v>20</v>
      </c>
      <c r="L8" s="4">
        <v>28</v>
      </c>
      <c r="M8" s="4">
        <v>28</v>
      </c>
      <c r="N8" s="4">
        <v>0</v>
      </c>
      <c r="O8" s="14"/>
      <c r="S8" t="s">
        <v>39</v>
      </c>
      <c r="T8" t="s">
        <v>40</v>
      </c>
      <c r="U8" t="s">
        <v>41</v>
      </c>
    </row>
    <row r="9" spans="9:21" ht="16" thickBot="1" x14ac:dyDescent="0.4">
      <c r="I9" t="s">
        <v>11</v>
      </c>
      <c r="J9" s="3">
        <v>16</v>
      </c>
      <c r="K9" s="4">
        <v>22</v>
      </c>
      <c r="L9" s="4" t="s">
        <v>26</v>
      </c>
      <c r="M9" s="4">
        <v>14</v>
      </c>
      <c r="N9" s="4">
        <v>0</v>
      </c>
      <c r="O9" s="14"/>
      <c r="R9" t="s">
        <v>8</v>
      </c>
      <c r="S9">
        <f t="shared" ref="S9:U10" si="0">$S$6-S4</f>
        <v>3</v>
      </c>
      <c r="T9">
        <f t="shared" si="0"/>
        <v>2</v>
      </c>
      <c r="U9">
        <f t="shared" si="0"/>
        <v>3</v>
      </c>
    </row>
    <row r="10" spans="9:21" ht="16" thickBot="1" x14ac:dyDescent="0.4">
      <c r="I10" t="s">
        <v>12</v>
      </c>
      <c r="J10" s="3">
        <v>21</v>
      </c>
      <c r="K10" s="4" t="s">
        <v>26</v>
      </c>
      <c r="L10" s="4">
        <v>25</v>
      </c>
      <c r="M10" s="4">
        <v>28</v>
      </c>
      <c r="N10" s="4">
        <v>0</v>
      </c>
      <c r="O10" s="14"/>
      <c r="R10" t="s">
        <v>9</v>
      </c>
      <c r="S10">
        <f t="shared" si="0"/>
        <v>1</v>
      </c>
      <c r="T10">
        <f t="shared" si="0"/>
        <v>3</v>
      </c>
      <c r="U10">
        <f t="shared" si="0"/>
        <v>2</v>
      </c>
    </row>
    <row r="11" spans="9:21" x14ac:dyDescent="0.35">
      <c r="R11" t="s">
        <v>10</v>
      </c>
      <c r="S11">
        <f>$S$6-S6</f>
        <v>0</v>
      </c>
      <c r="T11">
        <f t="shared" ref="T11:U11" si="1">$S$6-T6</f>
        <v>3</v>
      </c>
      <c r="U11">
        <f t="shared" si="1"/>
        <v>1</v>
      </c>
    </row>
    <row r="12" spans="9:21" ht="15.5" x14ac:dyDescent="0.35">
      <c r="I12" t="s">
        <v>33</v>
      </c>
      <c r="J12" s="14">
        <v>16</v>
      </c>
      <c r="K12">
        <v>18</v>
      </c>
      <c r="L12" s="14">
        <v>25</v>
      </c>
      <c r="M12" s="14">
        <v>14</v>
      </c>
      <c r="N12" s="14">
        <v>0</v>
      </c>
    </row>
    <row r="13" spans="9:21" x14ac:dyDescent="0.35">
      <c r="S13" t="s">
        <v>39</v>
      </c>
      <c r="T13" t="s">
        <v>40</v>
      </c>
      <c r="U13" t="s">
        <v>41</v>
      </c>
    </row>
    <row r="14" spans="9:21" ht="15" thickBot="1" x14ac:dyDescent="0.4">
      <c r="J14" t="s">
        <v>0</v>
      </c>
      <c r="K14" t="s">
        <v>1</v>
      </c>
      <c r="L14" t="s">
        <v>2</v>
      </c>
      <c r="M14" t="s">
        <v>3</v>
      </c>
      <c r="N14" t="s">
        <v>27</v>
      </c>
      <c r="R14" t="s">
        <v>8</v>
      </c>
      <c r="S14">
        <v>1</v>
      </c>
      <c r="T14">
        <v>0</v>
      </c>
      <c r="U14">
        <v>1</v>
      </c>
    </row>
    <row r="15" spans="9:21" ht="16" thickBot="1" x14ac:dyDescent="0.4">
      <c r="I15" t="s">
        <v>8</v>
      </c>
      <c r="J15" s="1">
        <f>+J6-$J$12</f>
        <v>6</v>
      </c>
      <c r="K15" s="17">
        <f>+K6-$K$12</f>
        <v>0</v>
      </c>
      <c r="L15" s="2">
        <f>+L6-$L$12</f>
        <v>5</v>
      </c>
      <c r="M15" s="2">
        <f>+M6-$M$12</f>
        <v>4</v>
      </c>
      <c r="N15" s="2">
        <v>0</v>
      </c>
      <c r="R15" t="s">
        <v>9</v>
      </c>
      <c r="S15">
        <v>0</v>
      </c>
      <c r="T15">
        <v>2</v>
      </c>
      <c r="U15">
        <v>1</v>
      </c>
    </row>
    <row r="16" spans="9:21" ht="16" thickBot="1" x14ac:dyDescent="0.4">
      <c r="I16" t="s">
        <v>9</v>
      </c>
      <c r="J16" s="1">
        <f t="shared" ref="J16:J19" si="2">+J7-$J$12</f>
        <v>2</v>
      </c>
      <c r="K16" s="2" t="s">
        <v>32</v>
      </c>
      <c r="L16" s="2">
        <f t="shared" ref="L16:L19" si="3">+L7-$L$12</f>
        <v>2</v>
      </c>
      <c r="M16" s="2">
        <f t="shared" ref="M16:M19" si="4">+M7-$M$12</f>
        <v>8</v>
      </c>
      <c r="N16" s="4">
        <v>0</v>
      </c>
      <c r="R16" t="s">
        <v>10</v>
      </c>
      <c r="S16">
        <v>0</v>
      </c>
      <c r="T16">
        <v>3</v>
      </c>
      <c r="U16">
        <v>1</v>
      </c>
    </row>
    <row r="17" spans="9:21" ht="16" thickBot="1" x14ac:dyDescent="0.4">
      <c r="I17" t="s">
        <v>10</v>
      </c>
      <c r="J17" s="1">
        <f t="shared" si="2"/>
        <v>10</v>
      </c>
      <c r="K17" s="2">
        <f t="shared" ref="K17:K18" si="5">+K8-$K$12</f>
        <v>2</v>
      </c>
      <c r="L17" s="2">
        <f t="shared" si="3"/>
        <v>3</v>
      </c>
      <c r="M17" s="2">
        <f t="shared" si="4"/>
        <v>14</v>
      </c>
      <c r="N17" s="4">
        <v>0</v>
      </c>
    </row>
    <row r="18" spans="9:21" ht="16" thickBot="1" x14ac:dyDescent="0.4">
      <c r="I18" t="s">
        <v>11</v>
      </c>
      <c r="J18" s="18">
        <f t="shared" si="2"/>
        <v>0</v>
      </c>
      <c r="K18" s="2">
        <f t="shared" si="5"/>
        <v>4</v>
      </c>
      <c r="L18" s="2" t="s">
        <v>32</v>
      </c>
      <c r="M18" s="2">
        <f t="shared" si="4"/>
        <v>0</v>
      </c>
      <c r="N18" s="4">
        <v>0</v>
      </c>
      <c r="S18" t="s">
        <v>39</v>
      </c>
      <c r="T18" t="s">
        <v>40</v>
      </c>
      <c r="U18" t="s">
        <v>41</v>
      </c>
    </row>
    <row r="19" spans="9:21" ht="16" thickBot="1" x14ac:dyDescent="0.4">
      <c r="I19" t="s">
        <v>12</v>
      </c>
      <c r="J19" s="1">
        <f t="shared" si="2"/>
        <v>5</v>
      </c>
      <c r="K19" s="2" t="s">
        <v>32</v>
      </c>
      <c r="L19" s="17">
        <f t="shared" si="3"/>
        <v>0</v>
      </c>
      <c r="M19" s="2">
        <f t="shared" si="4"/>
        <v>14</v>
      </c>
      <c r="N19" s="4">
        <v>0</v>
      </c>
      <c r="R19" t="s">
        <v>8</v>
      </c>
      <c r="S19">
        <v>1</v>
      </c>
      <c r="T19" s="24">
        <v>0</v>
      </c>
      <c r="U19">
        <v>0</v>
      </c>
    </row>
    <row r="20" spans="9:21" x14ac:dyDescent="0.35">
      <c r="R20" t="s">
        <v>9</v>
      </c>
      <c r="S20" s="10">
        <v>0</v>
      </c>
      <c r="T20">
        <v>2</v>
      </c>
      <c r="U20" s="24">
        <v>0</v>
      </c>
    </row>
    <row r="21" spans="9:21" ht="15" thickBot="1" x14ac:dyDescent="0.4">
      <c r="J21" t="s">
        <v>0</v>
      </c>
      <c r="K21" t="s">
        <v>1</v>
      </c>
      <c r="L21" t="s">
        <v>2</v>
      </c>
      <c r="M21" t="s">
        <v>3</v>
      </c>
      <c r="N21" t="s">
        <v>27</v>
      </c>
      <c r="R21" t="s">
        <v>10</v>
      </c>
      <c r="S21" s="24">
        <v>0</v>
      </c>
      <c r="T21">
        <v>3</v>
      </c>
      <c r="U21" s="10">
        <v>0</v>
      </c>
    </row>
    <row r="22" spans="9:21" ht="16" thickBot="1" x14ac:dyDescent="0.4">
      <c r="I22" t="s">
        <v>8</v>
      </c>
      <c r="J22" s="1">
        <v>6</v>
      </c>
      <c r="K22" s="17">
        <v>0</v>
      </c>
      <c r="L22" s="2">
        <v>5</v>
      </c>
      <c r="M22" s="2">
        <v>4</v>
      </c>
      <c r="N22" s="2">
        <v>0</v>
      </c>
    </row>
    <row r="23" spans="9:21" ht="16" thickBot="1" x14ac:dyDescent="0.4">
      <c r="I23" t="s">
        <v>9</v>
      </c>
      <c r="J23" s="1">
        <v>2</v>
      </c>
      <c r="K23" s="2" t="s">
        <v>32</v>
      </c>
      <c r="L23" s="2">
        <v>2</v>
      </c>
      <c r="M23" s="2">
        <v>8</v>
      </c>
      <c r="N23" s="4">
        <v>0</v>
      </c>
    </row>
    <row r="24" spans="9:21" ht="16" thickBot="1" x14ac:dyDescent="0.4">
      <c r="I24" t="s">
        <v>10</v>
      </c>
      <c r="J24" s="1">
        <v>10</v>
      </c>
      <c r="K24" s="2">
        <v>2</v>
      </c>
      <c r="L24" s="2">
        <v>3</v>
      </c>
      <c r="M24" s="2">
        <v>14</v>
      </c>
      <c r="N24" s="4">
        <v>0</v>
      </c>
    </row>
    <row r="25" spans="9:21" ht="16" thickBot="1" x14ac:dyDescent="0.4">
      <c r="I25" t="s">
        <v>11</v>
      </c>
      <c r="J25" s="18">
        <v>0</v>
      </c>
      <c r="K25" s="2">
        <v>4</v>
      </c>
      <c r="L25" s="2" t="s">
        <v>32</v>
      </c>
      <c r="M25" s="2">
        <v>0</v>
      </c>
      <c r="N25" s="4">
        <v>0</v>
      </c>
    </row>
    <row r="26" spans="9:21" ht="16" thickBot="1" x14ac:dyDescent="0.4">
      <c r="I26" t="s">
        <v>12</v>
      </c>
      <c r="J26" s="1">
        <v>5</v>
      </c>
      <c r="K26" s="2" t="s">
        <v>32</v>
      </c>
      <c r="L26" s="17">
        <v>0</v>
      </c>
      <c r="M26" s="2">
        <v>14</v>
      </c>
      <c r="N26" s="4">
        <v>0</v>
      </c>
    </row>
    <row r="28" spans="9:21" ht="15" thickBot="1" x14ac:dyDescent="0.4">
      <c r="J28" t="s">
        <v>0</v>
      </c>
      <c r="K28" t="s">
        <v>1</v>
      </c>
      <c r="L28" t="s">
        <v>2</v>
      </c>
      <c r="M28" t="s">
        <v>3</v>
      </c>
      <c r="N28" t="s">
        <v>27</v>
      </c>
    </row>
    <row r="29" spans="9:21" ht="16" thickBot="1" x14ac:dyDescent="0.4">
      <c r="I29" t="s">
        <v>8</v>
      </c>
      <c r="J29" s="16">
        <v>6</v>
      </c>
      <c r="K29" s="21">
        <v>0</v>
      </c>
      <c r="L29" s="19">
        <v>5</v>
      </c>
      <c r="M29" s="19">
        <v>4</v>
      </c>
      <c r="N29" s="19">
        <v>2</v>
      </c>
      <c r="P29" t="s">
        <v>34</v>
      </c>
      <c r="Q29" s="23">
        <v>18</v>
      </c>
    </row>
    <row r="30" spans="9:21" ht="16" thickBot="1" x14ac:dyDescent="0.4">
      <c r="I30" t="s">
        <v>9</v>
      </c>
      <c r="J30" s="15">
        <v>0</v>
      </c>
      <c r="K30" s="19" t="s">
        <v>32</v>
      </c>
      <c r="L30" s="19">
        <v>0</v>
      </c>
      <c r="M30" s="19">
        <v>6</v>
      </c>
      <c r="N30" s="20">
        <v>0</v>
      </c>
      <c r="P30" t="s">
        <v>35</v>
      </c>
      <c r="Q30" s="23">
        <v>18</v>
      </c>
    </row>
    <row r="31" spans="9:21" ht="16" thickBot="1" x14ac:dyDescent="0.4">
      <c r="I31" t="s">
        <v>10</v>
      </c>
      <c r="J31" s="16">
        <v>8</v>
      </c>
      <c r="K31" s="19">
        <v>0</v>
      </c>
      <c r="L31" s="19">
        <v>1</v>
      </c>
      <c r="M31" s="19">
        <v>12</v>
      </c>
      <c r="N31" s="22">
        <v>0</v>
      </c>
      <c r="P31" t="s">
        <v>36</v>
      </c>
      <c r="Q31">
        <v>0</v>
      </c>
    </row>
    <row r="32" spans="9:21" ht="16" thickBot="1" x14ac:dyDescent="0.4">
      <c r="I32" t="s">
        <v>11</v>
      </c>
      <c r="J32" s="16">
        <v>0</v>
      </c>
      <c r="K32" s="19">
        <v>4</v>
      </c>
      <c r="L32" s="19" t="s">
        <v>32</v>
      </c>
      <c r="M32" s="21">
        <v>0</v>
      </c>
      <c r="N32" s="20">
        <v>2</v>
      </c>
      <c r="P32" t="s">
        <v>37</v>
      </c>
      <c r="Q32">
        <v>14</v>
      </c>
    </row>
    <row r="33" spans="9:17" ht="16" thickBot="1" x14ac:dyDescent="0.4">
      <c r="I33" t="s">
        <v>12</v>
      </c>
      <c r="J33" s="16">
        <v>5</v>
      </c>
      <c r="K33" s="19" t="s">
        <v>32</v>
      </c>
      <c r="L33" s="21">
        <v>0</v>
      </c>
      <c r="M33" s="19">
        <v>14</v>
      </c>
      <c r="N33" s="20">
        <v>2</v>
      </c>
      <c r="P33" t="s">
        <v>38</v>
      </c>
      <c r="Q33">
        <v>25</v>
      </c>
    </row>
    <row r="35" spans="9:17" x14ac:dyDescent="0.35">
      <c r="P35" t="s">
        <v>31</v>
      </c>
      <c r="Q35">
        <v>75</v>
      </c>
    </row>
  </sheetData>
  <phoneticPr fontId="1" type="noConversion"/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AAEB-855B-446B-818E-633AB434C049}">
  <dimension ref="C3:J52"/>
  <sheetViews>
    <sheetView topLeftCell="A37" workbookViewId="0">
      <selection activeCell="I55" sqref="I55"/>
    </sheetView>
  </sheetViews>
  <sheetFormatPr baseColWidth="10" defaultRowHeight="14.5" x14ac:dyDescent="0.35"/>
  <sheetData>
    <row r="3" spans="3:10" x14ac:dyDescent="0.35"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J3" s="5" t="s">
        <v>28</v>
      </c>
    </row>
    <row r="4" spans="3:10" x14ac:dyDescent="0.35">
      <c r="C4" t="s">
        <v>13</v>
      </c>
      <c r="D4">
        <v>37.700000000000003</v>
      </c>
      <c r="E4">
        <v>32.9</v>
      </c>
      <c r="F4">
        <v>33.799999999999997</v>
      </c>
      <c r="G4">
        <v>37</v>
      </c>
      <c r="H4">
        <v>35.4</v>
      </c>
      <c r="J4">
        <f>+E4</f>
        <v>32.9</v>
      </c>
    </row>
    <row r="5" spans="3:10" x14ac:dyDescent="0.35">
      <c r="C5" t="s">
        <v>14</v>
      </c>
      <c r="D5">
        <v>43.4</v>
      </c>
      <c r="E5">
        <v>33.1</v>
      </c>
      <c r="F5">
        <v>42.2</v>
      </c>
      <c r="G5">
        <v>34.700000000000003</v>
      </c>
      <c r="H5">
        <v>41.8</v>
      </c>
      <c r="J5">
        <f>+E5</f>
        <v>33.1</v>
      </c>
    </row>
    <row r="6" spans="3:10" x14ac:dyDescent="0.35">
      <c r="C6" t="s">
        <v>15</v>
      </c>
      <c r="D6">
        <v>33.299999999999997</v>
      </c>
      <c r="E6">
        <v>28.5</v>
      </c>
      <c r="F6">
        <v>38.9</v>
      </c>
      <c r="G6">
        <v>30.4</v>
      </c>
      <c r="H6">
        <v>33.6</v>
      </c>
      <c r="J6">
        <f>+E6</f>
        <v>28.5</v>
      </c>
    </row>
    <row r="7" spans="3:10" x14ac:dyDescent="0.35">
      <c r="C7" t="s">
        <v>16</v>
      </c>
      <c r="D7">
        <v>29.2</v>
      </c>
      <c r="E7">
        <v>25.4</v>
      </c>
      <c r="F7">
        <v>29.9</v>
      </c>
      <c r="G7">
        <v>28.5</v>
      </c>
      <c r="H7">
        <v>31.1</v>
      </c>
      <c r="J7">
        <f>+E7</f>
        <v>25.4</v>
      </c>
    </row>
    <row r="8" spans="3:10" x14ac:dyDescent="0.35">
      <c r="C8" t="s">
        <v>27</v>
      </c>
      <c r="D8">
        <v>0</v>
      </c>
      <c r="E8">
        <v>0</v>
      </c>
      <c r="F8">
        <v>0</v>
      </c>
      <c r="G8">
        <v>0</v>
      </c>
      <c r="H8">
        <v>0</v>
      </c>
    </row>
    <row r="11" spans="3:10" x14ac:dyDescent="0.35">
      <c r="D11" s="5" t="s">
        <v>17</v>
      </c>
      <c r="E11" s="5" t="s">
        <v>18</v>
      </c>
      <c r="F11" s="5" t="s">
        <v>19</v>
      </c>
      <c r="G11" s="5" t="s">
        <v>20</v>
      </c>
      <c r="H11" s="5" t="s">
        <v>21</v>
      </c>
    </row>
    <row r="12" spans="3:10" x14ac:dyDescent="0.35">
      <c r="C12" t="s">
        <v>13</v>
      </c>
      <c r="D12">
        <f>+D4-$J$4</f>
        <v>4.8000000000000043</v>
      </c>
      <c r="E12">
        <f t="shared" ref="E12:H12" si="0">+E4-$J$4</f>
        <v>0</v>
      </c>
      <c r="F12" s="10">
        <f t="shared" si="0"/>
        <v>0.89999999999999858</v>
      </c>
      <c r="G12">
        <f t="shared" si="0"/>
        <v>4.1000000000000014</v>
      </c>
      <c r="H12">
        <f t="shared" si="0"/>
        <v>2.5</v>
      </c>
    </row>
    <row r="13" spans="3:10" x14ac:dyDescent="0.35">
      <c r="C13" t="s">
        <v>14</v>
      </c>
      <c r="D13">
        <f>+D5-$J$5</f>
        <v>10.299999999999997</v>
      </c>
      <c r="E13">
        <f t="shared" ref="E13:H13" si="1">+E5-$J$5</f>
        <v>0</v>
      </c>
      <c r="F13">
        <f t="shared" si="1"/>
        <v>9.1000000000000014</v>
      </c>
      <c r="G13">
        <f t="shared" si="1"/>
        <v>1.6000000000000014</v>
      </c>
      <c r="H13">
        <f t="shared" si="1"/>
        <v>8.6999999999999957</v>
      </c>
    </row>
    <row r="14" spans="3:10" x14ac:dyDescent="0.35">
      <c r="C14" t="s">
        <v>15</v>
      </c>
      <c r="D14">
        <f>+D6-$J$6</f>
        <v>4.7999999999999972</v>
      </c>
      <c r="E14">
        <f t="shared" ref="E14:H14" si="2">+E6-$J$6</f>
        <v>0</v>
      </c>
      <c r="F14">
        <f t="shared" si="2"/>
        <v>10.399999999999999</v>
      </c>
      <c r="G14">
        <f t="shared" si="2"/>
        <v>1.8999999999999986</v>
      </c>
      <c r="H14">
        <f t="shared" si="2"/>
        <v>5.1000000000000014</v>
      </c>
    </row>
    <row r="15" spans="3:10" x14ac:dyDescent="0.35">
      <c r="C15" t="s">
        <v>16</v>
      </c>
      <c r="D15">
        <f>+D7-$J$7</f>
        <v>3.8000000000000007</v>
      </c>
      <c r="E15">
        <f t="shared" ref="E15:H15" si="3">+E7-$J$7</f>
        <v>0</v>
      </c>
      <c r="F15">
        <f t="shared" si="3"/>
        <v>4.5</v>
      </c>
      <c r="G15">
        <f t="shared" si="3"/>
        <v>3.1000000000000014</v>
      </c>
      <c r="H15">
        <f t="shared" si="3"/>
        <v>5.7000000000000028</v>
      </c>
    </row>
    <row r="16" spans="3:10" x14ac:dyDescent="0.35">
      <c r="C16" t="s">
        <v>27</v>
      </c>
      <c r="D16">
        <v>0</v>
      </c>
      <c r="E16">
        <v>0</v>
      </c>
      <c r="F16">
        <v>0</v>
      </c>
      <c r="G16">
        <v>0</v>
      </c>
      <c r="H16">
        <v>0</v>
      </c>
    </row>
    <row r="18" spans="3:8" x14ac:dyDescent="0.35">
      <c r="D18" s="5" t="s">
        <v>17</v>
      </c>
      <c r="E18" s="5" t="s">
        <v>18</v>
      </c>
      <c r="F18" s="5" t="s">
        <v>19</v>
      </c>
      <c r="G18" s="5" t="s">
        <v>20</v>
      </c>
      <c r="H18" s="5" t="s">
        <v>21</v>
      </c>
    </row>
    <row r="19" spans="3:8" x14ac:dyDescent="0.35">
      <c r="C19" t="s">
        <v>13</v>
      </c>
      <c r="D19">
        <f>+D12-$F$12</f>
        <v>3.9000000000000057</v>
      </c>
      <c r="E19">
        <v>0</v>
      </c>
      <c r="F19" s="10">
        <f>+F12-$F$12</f>
        <v>0</v>
      </c>
      <c r="G19">
        <f t="shared" ref="G19:H19" si="4">+G12-$F$12</f>
        <v>3.2000000000000028</v>
      </c>
      <c r="H19">
        <f t="shared" si="4"/>
        <v>1.6000000000000014</v>
      </c>
    </row>
    <row r="20" spans="3:8" x14ac:dyDescent="0.35">
      <c r="C20" t="s">
        <v>14</v>
      </c>
      <c r="D20">
        <f t="shared" ref="D20:D22" si="5">+D13-$F$12</f>
        <v>9.3999999999999986</v>
      </c>
      <c r="E20" s="10">
        <v>0</v>
      </c>
      <c r="F20">
        <f t="shared" ref="F20:H20" si="6">+F13-$F$12</f>
        <v>8.2000000000000028</v>
      </c>
      <c r="G20" s="11">
        <f t="shared" si="6"/>
        <v>0.70000000000000284</v>
      </c>
      <c r="H20">
        <f t="shared" si="6"/>
        <v>7.7999999999999972</v>
      </c>
    </row>
    <row r="21" spans="3:8" x14ac:dyDescent="0.35">
      <c r="C21" t="s">
        <v>15</v>
      </c>
      <c r="D21">
        <f t="shared" si="5"/>
        <v>3.8999999999999986</v>
      </c>
      <c r="E21">
        <v>0</v>
      </c>
      <c r="F21">
        <f t="shared" ref="F21:H21" si="7">+F14-$F$12</f>
        <v>9.5</v>
      </c>
      <c r="G21">
        <f t="shared" si="7"/>
        <v>1</v>
      </c>
      <c r="H21">
        <f t="shared" si="7"/>
        <v>4.2000000000000028</v>
      </c>
    </row>
    <row r="22" spans="3:8" x14ac:dyDescent="0.35">
      <c r="C22" t="s">
        <v>16</v>
      </c>
      <c r="D22">
        <f t="shared" si="5"/>
        <v>2.9000000000000021</v>
      </c>
      <c r="E22">
        <v>0</v>
      </c>
      <c r="F22">
        <f t="shared" ref="F22:H22" si="8">+F15-$F$12</f>
        <v>3.6000000000000014</v>
      </c>
      <c r="G22">
        <f t="shared" si="8"/>
        <v>2.2000000000000028</v>
      </c>
      <c r="H22">
        <f t="shared" si="8"/>
        <v>4.8000000000000043</v>
      </c>
    </row>
    <row r="23" spans="3:8" x14ac:dyDescent="0.35">
      <c r="C23" t="s">
        <v>27</v>
      </c>
      <c r="D23" s="10">
        <v>0</v>
      </c>
      <c r="E23">
        <f>+F12</f>
        <v>0.89999999999999858</v>
      </c>
      <c r="F23">
        <v>0</v>
      </c>
      <c r="G23">
        <v>0</v>
      </c>
      <c r="H23">
        <v>0</v>
      </c>
    </row>
    <row r="25" spans="3:8" x14ac:dyDescent="0.35">
      <c r="D25" s="5" t="s">
        <v>17</v>
      </c>
      <c r="E25" s="5" t="s">
        <v>18</v>
      </c>
      <c r="F25" s="5" t="s">
        <v>19</v>
      </c>
      <c r="G25" s="5" t="s">
        <v>20</v>
      </c>
      <c r="H25" s="5" t="s">
        <v>21</v>
      </c>
    </row>
    <row r="26" spans="3:8" x14ac:dyDescent="0.35">
      <c r="C26" t="s">
        <v>13</v>
      </c>
      <c r="D26" s="8">
        <v>3.9000000000000057</v>
      </c>
      <c r="E26" s="8">
        <f>+G20</f>
        <v>0.70000000000000284</v>
      </c>
      <c r="F26" s="12">
        <v>0</v>
      </c>
      <c r="G26" s="8">
        <v>3.2000000000000028</v>
      </c>
      <c r="H26" s="12">
        <v>1.6000000000000014</v>
      </c>
    </row>
    <row r="27" spans="3:8" x14ac:dyDescent="0.35">
      <c r="C27" t="s">
        <v>14</v>
      </c>
      <c r="D27" s="8">
        <f>+D20-$G$20</f>
        <v>8.6999999999999957</v>
      </c>
      <c r="E27" s="8">
        <v>0</v>
      </c>
      <c r="F27" s="8">
        <f>+F20-$G$20</f>
        <v>7.5</v>
      </c>
      <c r="G27" s="12">
        <f t="shared" ref="G27:H27" si="9">+G20-$G$20</f>
        <v>0</v>
      </c>
      <c r="H27" s="8">
        <f t="shared" si="9"/>
        <v>7.0999999999999943</v>
      </c>
    </row>
    <row r="28" spans="3:8" x14ac:dyDescent="0.35">
      <c r="C28" t="s">
        <v>15</v>
      </c>
      <c r="D28" s="8">
        <f t="shared" ref="D28:D29" si="10">+D21-$G$20</f>
        <v>3.1999999999999957</v>
      </c>
      <c r="E28" s="12">
        <v>0</v>
      </c>
      <c r="F28" s="8">
        <f t="shared" ref="F28:H28" si="11">+F21-$G$20</f>
        <v>8.7999999999999972</v>
      </c>
      <c r="G28" s="8">
        <f t="shared" si="11"/>
        <v>0.29999999999999716</v>
      </c>
      <c r="H28" s="8">
        <f t="shared" si="11"/>
        <v>3.5</v>
      </c>
    </row>
    <row r="29" spans="3:8" x14ac:dyDescent="0.35">
      <c r="C29" t="s">
        <v>16</v>
      </c>
      <c r="D29" s="8">
        <f t="shared" si="10"/>
        <v>2.1999999999999993</v>
      </c>
      <c r="E29" s="8">
        <v>0</v>
      </c>
      <c r="F29" s="8">
        <f t="shared" ref="F29:H29" si="12">+F22-$G$20</f>
        <v>2.8999999999999986</v>
      </c>
      <c r="G29" s="8">
        <f t="shared" si="12"/>
        <v>1.5</v>
      </c>
      <c r="H29" s="8">
        <f t="shared" si="12"/>
        <v>4.1000000000000014</v>
      </c>
    </row>
    <row r="30" spans="3:8" x14ac:dyDescent="0.35">
      <c r="C30" t="s">
        <v>27</v>
      </c>
      <c r="D30" s="12">
        <v>0</v>
      </c>
      <c r="E30" s="8">
        <f>0.899999999999999+G20</f>
        <v>1.6000000000000019</v>
      </c>
      <c r="F30" s="8">
        <v>0</v>
      </c>
      <c r="G30" s="8">
        <v>0</v>
      </c>
      <c r="H30" s="8">
        <v>0</v>
      </c>
    </row>
    <row r="32" spans="3:8" x14ac:dyDescent="0.35">
      <c r="D32" t="s">
        <v>17</v>
      </c>
      <c r="E32" t="s">
        <v>18</v>
      </c>
      <c r="F32" t="s">
        <v>19</v>
      </c>
      <c r="G32" t="s">
        <v>20</v>
      </c>
      <c r="H32" t="s">
        <v>21</v>
      </c>
    </row>
    <row r="33" spans="3:8" x14ac:dyDescent="0.35">
      <c r="C33" t="s">
        <v>13</v>
      </c>
      <c r="D33">
        <f>+D26-$H$26</f>
        <v>2.3000000000000043</v>
      </c>
      <c r="E33">
        <v>0.70000000000000284</v>
      </c>
      <c r="F33">
        <v>0</v>
      </c>
      <c r="G33">
        <v>3.2000000000000028</v>
      </c>
      <c r="H33" s="12">
        <f>+H26-$H$26</f>
        <v>0</v>
      </c>
    </row>
    <row r="34" spans="3:8" x14ac:dyDescent="0.35">
      <c r="C34" t="s">
        <v>14</v>
      </c>
      <c r="D34">
        <f t="shared" ref="D34:D35" si="13">+D27-$H$26</f>
        <v>7.0999999999999943</v>
      </c>
      <c r="E34">
        <v>0</v>
      </c>
      <c r="F34">
        <v>7.5</v>
      </c>
      <c r="G34" s="12">
        <v>0</v>
      </c>
      <c r="H34">
        <f t="shared" ref="H34:H36" si="14">+H27-$H$26</f>
        <v>5.4999999999999929</v>
      </c>
    </row>
    <row r="35" spans="3:8" x14ac:dyDescent="0.35">
      <c r="C35" t="s">
        <v>15</v>
      </c>
      <c r="D35">
        <f t="shared" si="13"/>
        <v>1.5999999999999943</v>
      </c>
      <c r="E35">
        <v>0</v>
      </c>
      <c r="F35">
        <v>8.7999999999999972</v>
      </c>
      <c r="G35" s="9">
        <v>0.29999999999999716</v>
      </c>
      <c r="H35">
        <f t="shared" si="14"/>
        <v>1.8999999999999986</v>
      </c>
    </row>
    <row r="36" spans="3:8" x14ac:dyDescent="0.35">
      <c r="C36" t="s">
        <v>16</v>
      </c>
      <c r="D36">
        <f>+D29-$H$26</f>
        <v>0.59999999999999787</v>
      </c>
      <c r="E36" s="12">
        <v>0</v>
      </c>
      <c r="F36">
        <v>2.8999999999999986</v>
      </c>
      <c r="G36">
        <v>1.5</v>
      </c>
      <c r="H36">
        <f t="shared" si="14"/>
        <v>2.5</v>
      </c>
    </row>
    <row r="37" spans="3:8" x14ac:dyDescent="0.35">
      <c r="C37" t="s">
        <v>27</v>
      </c>
      <c r="D37" s="12">
        <v>0</v>
      </c>
      <c r="E37">
        <f>1.6+H26</f>
        <v>3.2000000000000015</v>
      </c>
      <c r="F37">
        <f>+H26</f>
        <v>1.6000000000000014</v>
      </c>
      <c r="G37">
        <f>+H26</f>
        <v>1.6000000000000014</v>
      </c>
      <c r="H37">
        <v>0</v>
      </c>
    </row>
    <row r="39" spans="3:8" x14ac:dyDescent="0.35">
      <c r="D39" t="s">
        <v>17</v>
      </c>
      <c r="E39" t="s">
        <v>18</v>
      </c>
      <c r="F39" t="s">
        <v>19</v>
      </c>
      <c r="G39" t="s">
        <v>20</v>
      </c>
      <c r="H39" t="s">
        <v>21</v>
      </c>
    </row>
    <row r="40" spans="3:8" x14ac:dyDescent="0.35">
      <c r="C40" t="s">
        <v>13</v>
      </c>
      <c r="D40" s="8">
        <v>2.3000000000000043</v>
      </c>
      <c r="E40" s="8">
        <f>0.7+G35</f>
        <v>0.99999999999999711</v>
      </c>
      <c r="F40" s="9">
        <v>0</v>
      </c>
      <c r="G40" s="8">
        <v>3.2000000000000028</v>
      </c>
      <c r="H40" s="8">
        <v>0</v>
      </c>
    </row>
    <row r="41" spans="3:8" x14ac:dyDescent="0.35">
      <c r="C41" t="s">
        <v>14</v>
      </c>
      <c r="D41" s="8">
        <v>7.0999999999999943</v>
      </c>
      <c r="E41" s="8">
        <f>+G35</f>
        <v>0.29999999999999716</v>
      </c>
      <c r="F41" s="8">
        <v>7.5</v>
      </c>
      <c r="G41" s="8">
        <v>0</v>
      </c>
      <c r="H41" s="8">
        <v>5.4999999999999929</v>
      </c>
    </row>
    <row r="42" spans="3:8" x14ac:dyDescent="0.35">
      <c r="C42" t="s">
        <v>15</v>
      </c>
      <c r="D42" s="8">
        <f>+D35-$G$35</f>
        <v>1.2999999999999972</v>
      </c>
      <c r="E42" s="8">
        <v>0</v>
      </c>
      <c r="F42" s="8">
        <f>+F35-$G$35</f>
        <v>8.5</v>
      </c>
      <c r="G42" s="9">
        <f t="shared" ref="G42:H43" si="15">+G35-$G$35</f>
        <v>0</v>
      </c>
      <c r="H42" s="8">
        <f t="shared" si="15"/>
        <v>1.6000000000000014</v>
      </c>
    </row>
    <row r="43" spans="3:8" x14ac:dyDescent="0.35">
      <c r="C43" t="s">
        <v>16</v>
      </c>
      <c r="D43" s="13">
        <f>+D36-$G$35</f>
        <v>0.30000000000000071</v>
      </c>
      <c r="E43" s="9">
        <v>0</v>
      </c>
      <c r="F43" s="8">
        <f>+F36-$G$35</f>
        <v>2.6000000000000014</v>
      </c>
      <c r="G43" s="8">
        <f t="shared" si="15"/>
        <v>1.2000000000000028</v>
      </c>
      <c r="H43" s="8">
        <f t="shared" si="15"/>
        <v>2.2000000000000028</v>
      </c>
    </row>
    <row r="44" spans="3:8" x14ac:dyDescent="0.35">
      <c r="C44" t="s">
        <v>27</v>
      </c>
      <c r="D44" s="8">
        <v>0</v>
      </c>
      <c r="E44" s="8">
        <f>3.2+G35</f>
        <v>3.4999999999999973</v>
      </c>
      <c r="F44" s="8">
        <v>1.6000000000000014</v>
      </c>
      <c r="G44" s="8">
        <v>1.6000000000000014</v>
      </c>
      <c r="H44" s="8">
        <v>0</v>
      </c>
    </row>
    <row r="47" spans="3:8" x14ac:dyDescent="0.35">
      <c r="D47" t="s">
        <v>17</v>
      </c>
      <c r="E47" t="s">
        <v>18</v>
      </c>
      <c r="F47" t="s">
        <v>19</v>
      </c>
      <c r="G47" t="s">
        <v>20</v>
      </c>
      <c r="H47" t="s">
        <v>21</v>
      </c>
    </row>
    <row r="48" spans="3:8" x14ac:dyDescent="0.35">
      <c r="C48" t="s">
        <v>13</v>
      </c>
      <c r="D48">
        <v>2.3000000000000043</v>
      </c>
      <c r="E48">
        <f>0.999999999999997+D43</f>
        <v>1.2999999999999976</v>
      </c>
      <c r="F48" s="9">
        <v>0</v>
      </c>
      <c r="G48">
        <f>3.2+D43</f>
        <v>3.5000000000000009</v>
      </c>
      <c r="H48">
        <v>0</v>
      </c>
    </row>
    <row r="49" spans="3:8" x14ac:dyDescent="0.35">
      <c r="C49" t="s">
        <v>14</v>
      </c>
      <c r="D49">
        <f>+D41-0.3</f>
        <v>6.7999999999999945</v>
      </c>
      <c r="E49">
        <v>0.29999999999999716</v>
      </c>
      <c r="F49">
        <f>+F41-$D$43</f>
        <v>7.1999999999999993</v>
      </c>
      <c r="G49" s="9">
        <v>0</v>
      </c>
      <c r="H49">
        <f>+H41-$D$43</f>
        <v>5.1999999999999922</v>
      </c>
    </row>
    <row r="50" spans="3:8" x14ac:dyDescent="0.35">
      <c r="C50" t="s">
        <v>15</v>
      </c>
      <c r="D50">
        <f t="shared" ref="D50" si="16">+D42-0.3</f>
        <v>0.99999999999999711</v>
      </c>
      <c r="E50" s="9">
        <v>0</v>
      </c>
      <c r="F50">
        <f t="shared" ref="F50:F51" si="17">+F42-$D$43</f>
        <v>8.1999999999999993</v>
      </c>
      <c r="G50">
        <v>0</v>
      </c>
      <c r="H50">
        <f t="shared" ref="H50:H51" si="18">+H42-$D$43</f>
        <v>1.3000000000000007</v>
      </c>
    </row>
    <row r="51" spans="3:8" x14ac:dyDescent="0.35">
      <c r="C51" t="s">
        <v>16</v>
      </c>
      <c r="D51" s="9">
        <f>+D43-D43</f>
        <v>0</v>
      </c>
      <c r="E51">
        <v>0</v>
      </c>
      <c r="F51">
        <f t="shared" si="17"/>
        <v>2.3000000000000007</v>
      </c>
      <c r="G51">
        <v>1.2000000000000028</v>
      </c>
      <c r="H51">
        <f t="shared" si="18"/>
        <v>1.9000000000000021</v>
      </c>
    </row>
    <row r="52" spans="3:8" x14ac:dyDescent="0.35">
      <c r="C52" t="s">
        <v>27</v>
      </c>
      <c r="D52">
        <v>0</v>
      </c>
      <c r="E52">
        <f>3.5+D43</f>
        <v>3.8000000000000007</v>
      </c>
      <c r="F52">
        <v>1.6000000000000014</v>
      </c>
      <c r="G52">
        <f>1.6+D43</f>
        <v>1.9000000000000008</v>
      </c>
      <c r="H52" s="9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4B43-035A-45AA-8C27-4D1AD5D5B275}">
  <dimension ref="H2:M13"/>
  <sheetViews>
    <sheetView tabSelected="1" workbookViewId="0">
      <selection activeCell="M11" sqref="M11"/>
    </sheetView>
  </sheetViews>
  <sheetFormatPr baseColWidth="10" defaultRowHeight="14.5" x14ac:dyDescent="0.35"/>
  <sheetData>
    <row r="2" spans="8:13" x14ac:dyDescent="0.35">
      <c r="I2" s="5" t="s">
        <v>22</v>
      </c>
      <c r="J2" s="5" t="s">
        <v>23</v>
      </c>
      <c r="K2" s="5" t="s">
        <v>24</v>
      </c>
      <c r="L2" s="5" t="s">
        <v>25</v>
      </c>
    </row>
    <row r="3" spans="8:13" x14ac:dyDescent="0.35">
      <c r="H3">
        <v>1</v>
      </c>
      <c r="I3">
        <v>13</v>
      </c>
      <c r="J3">
        <v>16</v>
      </c>
      <c r="K3">
        <v>12</v>
      </c>
      <c r="L3" s="7">
        <v>11</v>
      </c>
    </row>
    <row r="4" spans="8:13" x14ac:dyDescent="0.35">
      <c r="H4">
        <v>2</v>
      </c>
      <c r="I4">
        <v>15</v>
      </c>
      <c r="J4" s="6" t="s">
        <v>26</v>
      </c>
      <c r="K4" s="7">
        <v>13</v>
      </c>
      <c r="L4">
        <v>20</v>
      </c>
    </row>
    <row r="5" spans="8:13" x14ac:dyDescent="0.35">
      <c r="H5">
        <v>3</v>
      </c>
      <c r="I5" s="7">
        <v>5</v>
      </c>
      <c r="J5">
        <v>7</v>
      </c>
      <c r="K5">
        <v>10</v>
      </c>
      <c r="L5">
        <v>6</v>
      </c>
    </row>
    <row r="6" spans="8:13" x14ac:dyDescent="0.35">
      <c r="H6" t="s">
        <v>27</v>
      </c>
      <c r="I6">
        <v>0</v>
      </c>
      <c r="J6">
        <v>0</v>
      </c>
      <c r="K6">
        <v>0</v>
      </c>
      <c r="L6">
        <v>0</v>
      </c>
    </row>
    <row r="9" spans="8:13" x14ac:dyDescent="0.35">
      <c r="I9" s="5" t="s">
        <v>22</v>
      </c>
      <c r="J9" s="5" t="s">
        <v>23</v>
      </c>
      <c r="K9" s="5" t="s">
        <v>24</v>
      </c>
      <c r="L9" s="5" t="s">
        <v>25</v>
      </c>
    </row>
    <row r="10" spans="8:13" x14ac:dyDescent="0.35">
      <c r="H10">
        <v>1</v>
      </c>
      <c r="I10" s="8">
        <v>2</v>
      </c>
      <c r="J10" s="8">
        <v>5</v>
      </c>
      <c r="K10" s="8">
        <v>1</v>
      </c>
      <c r="L10" s="26">
        <v>0</v>
      </c>
      <c r="M10">
        <f>+I5+J6+K4+L3</f>
        <v>29</v>
      </c>
    </row>
    <row r="11" spans="8:13" x14ac:dyDescent="0.35">
      <c r="H11">
        <v>2</v>
      </c>
      <c r="I11" s="8">
        <v>2</v>
      </c>
      <c r="J11" s="25" t="s">
        <v>32</v>
      </c>
      <c r="K11" s="26">
        <v>0</v>
      </c>
      <c r="L11" s="8">
        <v>7</v>
      </c>
    </row>
    <row r="12" spans="8:13" x14ac:dyDescent="0.35">
      <c r="H12">
        <v>3</v>
      </c>
      <c r="I12" s="26">
        <v>0</v>
      </c>
      <c r="J12" s="8">
        <v>2</v>
      </c>
      <c r="K12" s="8">
        <v>5</v>
      </c>
      <c r="L12" s="8">
        <v>1</v>
      </c>
    </row>
    <row r="13" spans="8:13" x14ac:dyDescent="0.35">
      <c r="H13" t="s">
        <v>27</v>
      </c>
      <c r="I13">
        <v>0</v>
      </c>
      <c r="J13" s="26">
        <v>0</v>
      </c>
      <c r="K13">
        <v>0</v>
      </c>
      <c r="L1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Ejercicio 4</vt:lpstr>
      <vt:lpstr>Hoja2</vt:lpstr>
      <vt:lpstr>Nadadores</vt:lpstr>
      <vt:lpstr>Presentación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2020-10-19T20:31:12Z</dcterms:created>
  <dcterms:modified xsi:type="dcterms:W3CDTF">2021-09-21T09:04:21Z</dcterms:modified>
</cp:coreProperties>
</file>