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Transporte\"/>
    </mc:Choice>
  </mc:AlternateContent>
  <xr:revisionPtr revIDLastSave="0" documentId="13_ncr:1_{C0CEBF08-6A38-4871-B695-9B88787AE7BE}" xr6:coauthVersionLast="45" xr6:coauthVersionMax="45" xr10:uidLastSave="{00000000-0000-0000-0000-000000000000}"/>
  <bookViews>
    <workbookView xWindow="-110" yWindow="-110" windowWidth="19420" windowHeight="10560" activeTab="2" xr2:uid="{DE85FC79-7656-4BE2-B253-7E32F54A69E8}"/>
  </bookViews>
  <sheets>
    <sheet name="Costos Mínimos" sheetId="4" r:id="rId1"/>
    <sheet name="EJERCICIO 1" sheetId="5" r:id="rId2"/>
    <sheet name="EJERCICIO 2" sheetId="6" r:id="rId3"/>
    <sheet name="Vogel" sheetId="3" r:id="rId4"/>
    <sheet name="Nor oeste" sheetId="1" r:id="rId5"/>
    <sheet name="Hoja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5" i="5" l="1"/>
  <c r="Q103" i="5"/>
  <c r="Q102" i="5"/>
  <c r="Q101" i="5"/>
  <c r="Q100" i="5"/>
  <c r="S95" i="5"/>
  <c r="U93" i="5"/>
  <c r="S86" i="5"/>
  <c r="U84" i="5"/>
  <c r="H102" i="5"/>
  <c r="H92" i="5"/>
  <c r="H86" i="5"/>
  <c r="H100" i="5"/>
  <c r="J84" i="5"/>
  <c r="H98" i="5"/>
  <c r="H96" i="5"/>
  <c r="H94" i="5"/>
  <c r="D57" i="6"/>
  <c r="D38" i="6"/>
  <c r="D17" i="6"/>
  <c r="D74" i="5"/>
  <c r="E31" i="5"/>
  <c r="D13" i="5"/>
</calcChain>
</file>

<file path=xl/sharedStrings.xml><?xml version="1.0" encoding="utf-8"?>
<sst xmlns="http://schemas.openxmlformats.org/spreadsheetml/2006/main" count="277" uniqueCount="79">
  <si>
    <t>A</t>
  </si>
  <si>
    <t>B</t>
  </si>
  <si>
    <t>C</t>
  </si>
  <si>
    <t>D</t>
  </si>
  <si>
    <t>Demanda</t>
  </si>
  <si>
    <t>oferta</t>
  </si>
  <si>
    <t>Disponibilidad</t>
  </si>
  <si>
    <t>130/150</t>
  </si>
  <si>
    <t>F</t>
  </si>
  <si>
    <t>150/150</t>
  </si>
  <si>
    <t>PCJ</t>
  </si>
  <si>
    <t>PFI</t>
  </si>
  <si>
    <t>6*</t>
  </si>
  <si>
    <t>2*</t>
  </si>
  <si>
    <t>CENTRO DE DISTRIBUCIÓN</t>
  </si>
  <si>
    <t>PLANA</t>
  </si>
  <si>
    <t>Oferta</t>
  </si>
  <si>
    <t>40/40</t>
  </si>
  <si>
    <t>MEN</t>
  </si>
  <si>
    <t>CT=</t>
  </si>
  <si>
    <t>COSTOS MÍNIMOS</t>
  </si>
  <si>
    <t>CT</t>
  </si>
  <si>
    <t>VOGEL</t>
  </si>
  <si>
    <t>M</t>
  </si>
  <si>
    <t>15000/15000</t>
  </si>
  <si>
    <t xml:space="preserve">CT= </t>
  </si>
  <si>
    <t>FILAS</t>
  </si>
  <si>
    <t>Columnas</t>
  </si>
  <si>
    <t>F+C-1</t>
  </si>
  <si>
    <t xml:space="preserve">Posiciones con solución </t>
  </si>
  <si>
    <t>Solución es degenerada</t>
  </si>
  <si>
    <t>Slución no degenerada</t>
  </si>
  <si>
    <t>MODI</t>
  </si>
  <si>
    <t>S1</t>
  </si>
  <si>
    <t>S2</t>
  </si>
  <si>
    <t>S3</t>
  </si>
  <si>
    <t>T1</t>
  </si>
  <si>
    <t>T2</t>
  </si>
  <si>
    <t>T3</t>
  </si>
  <si>
    <t>T4</t>
  </si>
  <si>
    <r>
      <t xml:space="preserve">Sij+Tij+CIJ = </t>
    </r>
    <r>
      <rPr>
        <sz val="11"/>
        <color theme="1"/>
        <rFont val="Symbol"/>
        <family val="1"/>
        <charset val="2"/>
      </rPr>
      <t>a</t>
    </r>
    <r>
      <rPr>
        <sz val="9.9"/>
        <color theme="1"/>
        <rFont val="Calibri"/>
        <family val="2"/>
      </rPr>
      <t>ij</t>
    </r>
  </si>
  <si>
    <r>
      <t xml:space="preserve">Sij+Tij+CIJ = </t>
    </r>
    <r>
      <rPr>
        <sz val="11"/>
        <color theme="1"/>
        <rFont val="Symbol"/>
        <family val="1"/>
        <charset val="2"/>
      </rPr>
      <t>0</t>
    </r>
  </si>
  <si>
    <t>S1+T2+1300=0</t>
  </si>
  <si>
    <t>S1+T4+700=0</t>
  </si>
  <si>
    <t>S2+T2+1400=0</t>
  </si>
  <si>
    <t>S2+T3+600=0</t>
  </si>
  <si>
    <t>S3+T1+600=0</t>
  </si>
  <si>
    <t>S3+T2+1200=0</t>
  </si>
  <si>
    <t>S1=0</t>
  </si>
  <si>
    <t>T4=-700</t>
  </si>
  <si>
    <t>T2=-1300</t>
  </si>
  <si>
    <t>S2=-100</t>
  </si>
  <si>
    <t>T3=-500</t>
  </si>
  <si>
    <t>S3=100</t>
  </si>
  <si>
    <t>T1=-700</t>
  </si>
  <si>
    <t>S1+T1+800=a11</t>
  </si>
  <si>
    <t>S1+T3+400=a13</t>
  </si>
  <si>
    <t>0-500+400</t>
  </si>
  <si>
    <t>S2+T1+1100=a21</t>
  </si>
  <si>
    <t>-100-700+1100</t>
  </si>
  <si>
    <t>S2+T4+1000=a24</t>
  </si>
  <si>
    <t>-100-700+1000</t>
  </si>
  <si>
    <t>S3 +T3+800 =a33</t>
  </si>
  <si>
    <t>-100-500+800</t>
  </si>
  <si>
    <t>0-700+800</t>
  </si>
  <si>
    <t>S3+T4+900=a34</t>
  </si>
  <si>
    <t>100-700+900</t>
  </si>
  <si>
    <t>(1;3)</t>
  </si>
  <si>
    <t>(2;3)</t>
  </si>
  <si>
    <t>(2;2)</t>
  </si>
  <si>
    <t>(1;2)</t>
  </si>
  <si>
    <t>Qty</t>
  </si>
  <si>
    <t>TITA</t>
  </si>
  <si>
    <t>+</t>
  </si>
  <si>
    <t>-</t>
  </si>
  <si>
    <t>Minimo de los TITA (-)=</t>
  </si>
  <si>
    <t>(2;10)</t>
  </si>
  <si>
    <t>Nueva Qty</t>
  </si>
  <si>
    <t>= QTY +/- TITA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</si>
</sst>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.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0" xfId="0" applyFill="1"/>
    <xf numFmtId="0" fontId="0" fillId="3" borderId="12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0" xfId="0" applyFill="1"/>
    <xf numFmtId="0" fontId="0" fillId="3" borderId="0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12" xfId="0" applyFill="1" applyBorder="1"/>
    <xf numFmtId="0" fontId="0" fillId="4" borderId="5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4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center" textRotation="90"/>
    </xf>
    <xf numFmtId="0" fontId="0" fillId="3" borderId="10" xfId="0" applyFill="1" applyBorder="1" applyAlignment="1">
      <alignment horizontal="center"/>
    </xf>
    <xf numFmtId="0" fontId="0" fillId="2" borderId="15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2" fillId="2" borderId="0" xfId="0" applyFont="1" applyFill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/>
    <xf numFmtId="0" fontId="0" fillId="3" borderId="13" xfId="0" applyFill="1" applyBorder="1"/>
    <xf numFmtId="0" fontId="0" fillId="4" borderId="15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2" xfId="0" applyFill="1" applyBorder="1"/>
    <xf numFmtId="0" fontId="0" fillId="5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15" xfId="0" applyFill="1" applyBorder="1"/>
    <xf numFmtId="0" fontId="0" fillId="6" borderId="0" xfId="0" applyFill="1"/>
    <xf numFmtId="0" fontId="0" fillId="6" borderId="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15" xfId="0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1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15" xfId="0" applyFill="1" applyBorder="1"/>
    <xf numFmtId="0" fontId="0" fillId="7" borderId="13" xfId="0" applyFill="1" applyBorder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0" xfId="0" applyFill="1"/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3" borderId="9" xfId="0" applyFill="1" applyBorder="1"/>
    <xf numFmtId="0" fontId="0" fillId="3" borderId="2" xfId="0" applyFill="1" applyBorder="1"/>
    <xf numFmtId="0" fontId="0" fillId="3" borderId="15" xfId="0" applyFill="1" applyBorder="1"/>
    <xf numFmtId="43" fontId="0" fillId="0" borderId="17" xfId="1" applyFont="1" applyBorder="1" applyAlignment="1">
      <alignment horizontal="center"/>
    </xf>
    <xf numFmtId="0" fontId="0" fillId="0" borderId="18" xfId="0" applyBorder="1"/>
    <xf numFmtId="0" fontId="0" fillId="8" borderId="0" xfId="0" applyFill="1"/>
    <xf numFmtId="0" fontId="0" fillId="8" borderId="18" xfId="0" applyFill="1" applyBorder="1"/>
    <xf numFmtId="0" fontId="0" fillId="0" borderId="0" xfId="0" quotePrefix="1"/>
    <xf numFmtId="0" fontId="0" fillId="5" borderId="0" xfId="0" quotePrefix="1" applyFill="1"/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422752</xdr:colOff>
      <xdr:row>0</xdr:row>
      <xdr:rowOff>0</xdr:rowOff>
    </xdr:from>
    <xdr:to>
      <xdr:col>21</xdr:col>
      <xdr:colOff>121576</xdr:colOff>
      <xdr:row>16</xdr:row>
      <xdr:rowOff>170370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0A4C4-5580-4DD8-A5C3-A8AAF878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6752" y="0"/>
          <a:ext cx="5794824" cy="3204259"/>
        </a:xfrm>
        <a:prstGeom prst="rect">
          <a:avLst/>
        </a:prstGeom>
      </xdr:spPr>
    </xdr:pic>
    <xdr:clientData/>
  </xdr:twoCellAnchor>
  <xdr:twoCellAnchor>
    <xdr:from>
      <xdr:col>16</xdr:col>
      <xdr:colOff>49414</xdr:colOff>
      <xdr:row>80</xdr:row>
      <xdr:rowOff>51868</xdr:rowOff>
    </xdr:from>
    <xdr:to>
      <xdr:col>16</xdr:col>
      <xdr:colOff>501851</xdr:colOff>
      <xdr:row>85</xdr:row>
      <xdr:rowOff>7940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4CD4C28-6BFA-4CF6-BAEB-F0E572F1A5C6}"/>
            </a:ext>
          </a:extLst>
        </xdr:cNvPr>
        <xdr:cNvSpPr/>
      </xdr:nvSpPr>
      <xdr:spPr>
        <a:xfrm rot="5400000">
          <a:off x="12013347" y="15289748"/>
          <a:ext cx="908572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15874</xdr:colOff>
      <xdr:row>80</xdr:row>
      <xdr:rowOff>119060</xdr:rowOff>
    </xdr:from>
    <xdr:to>
      <xdr:col>18</xdr:col>
      <xdr:colOff>158749</xdr:colOff>
      <xdr:row>82</xdr:row>
      <xdr:rowOff>190497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2FB8E3A-BDFA-409E-9AFB-9FC8CC4B0389}"/>
            </a:ext>
          </a:extLst>
        </xdr:cNvPr>
        <xdr:cNvSpPr/>
      </xdr:nvSpPr>
      <xdr:spPr>
        <a:xfrm rot="10800000">
          <a:off x="12207874" y="15128873"/>
          <a:ext cx="1666875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366712</xdr:colOff>
      <xdr:row>83</xdr:row>
      <xdr:rowOff>96836</xdr:rowOff>
    </xdr:from>
    <xdr:to>
      <xdr:col>18</xdr:col>
      <xdr:colOff>603250</xdr:colOff>
      <xdr:row>85</xdr:row>
      <xdr:rowOff>168273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998E8EA5-400F-4661-A9DC-39F3D6B67B18}"/>
            </a:ext>
          </a:extLst>
        </xdr:cNvPr>
        <xdr:cNvSpPr/>
      </xdr:nvSpPr>
      <xdr:spPr>
        <a:xfrm>
          <a:off x="12558712" y="15678149"/>
          <a:ext cx="1760538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735806</xdr:colOff>
      <xdr:row>81</xdr:row>
      <xdr:rowOff>21429</xdr:rowOff>
    </xdr:from>
    <xdr:to>
      <xdr:col>18</xdr:col>
      <xdr:colOff>426243</xdr:colOff>
      <xdr:row>84</xdr:row>
      <xdr:rowOff>47625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B0A2AADC-AFE1-47CC-882E-7031D1E39837}"/>
            </a:ext>
          </a:extLst>
        </xdr:cNvPr>
        <xdr:cNvSpPr/>
      </xdr:nvSpPr>
      <xdr:spPr>
        <a:xfrm rot="16200000">
          <a:off x="13617177" y="15294371"/>
          <a:ext cx="597696" cy="4524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436033</xdr:colOff>
      <xdr:row>2</xdr:row>
      <xdr:rowOff>59974</xdr:rowOff>
    </xdr:from>
    <xdr:to>
      <xdr:col>19</xdr:col>
      <xdr:colOff>226483</xdr:colOff>
      <xdr:row>16</xdr:row>
      <xdr:rowOff>111215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8BBAA-52D8-47BD-964E-33A20CEA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4033" y="425099"/>
          <a:ext cx="5886450" cy="2710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0FE8-4E62-4657-AE1E-232F5CF724AE}">
  <dimension ref="C2:V51"/>
  <sheetViews>
    <sheetView showGridLines="0" workbookViewId="0">
      <selection activeCell="D2" sqref="D2:K12"/>
    </sheetView>
  </sheetViews>
  <sheetFormatPr baseColWidth="10" defaultRowHeight="14.5" x14ac:dyDescent="0.35"/>
  <cols>
    <col min="3" max="3" width="3.36328125" bestFit="1" customWidth="1"/>
    <col min="5" max="10" width="4.1796875" customWidth="1"/>
    <col min="12" max="12" width="3.36328125" bestFit="1" customWidth="1"/>
    <col min="14" max="19" width="4.1796875" customWidth="1"/>
    <col min="20" max="20" width="8.08984375" customWidth="1"/>
    <col min="21" max="21" width="4.1796875" customWidth="1"/>
  </cols>
  <sheetData>
    <row r="2" spans="3:22" ht="15" thickBot="1" x14ac:dyDescent="0.4">
      <c r="E2" s="33" t="s">
        <v>4</v>
      </c>
      <c r="F2" s="33"/>
      <c r="G2" s="33"/>
      <c r="N2" s="33" t="s">
        <v>4</v>
      </c>
      <c r="O2" s="33"/>
      <c r="P2" s="33"/>
    </row>
    <row r="3" spans="3:22" ht="15" thickBot="1" x14ac:dyDescent="0.4">
      <c r="E3" s="29">
        <v>1</v>
      </c>
      <c r="F3" s="30"/>
      <c r="G3" s="29">
        <v>2</v>
      </c>
      <c r="H3" s="34"/>
      <c r="I3" s="30">
        <v>3</v>
      </c>
      <c r="J3" s="34"/>
      <c r="K3" t="s">
        <v>6</v>
      </c>
      <c r="N3" s="29">
        <v>1</v>
      </c>
      <c r="O3" s="30"/>
      <c r="P3" s="29">
        <v>2</v>
      </c>
      <c r="Q3" s="34"/>
      <c r="R3" s="30">
        <v>3</v>
      </c>
      <c r="S3" s="34"/>
      <c r="T3" s="30" t="s">
        <v>8</v>
      </c>
      <c r="U3" s="34"/>
      <c r="V3" t="s">
        <v>6</v>
      </c>
    </row>
    <row r="4" spans="3:22" x14ac:dyDescent="0.35">
      <c r="C4" s="38" t="s">
        <v>5</v>
      </c>
      <c r="D4" s="12" t="s">
        <v>0</v>
      </c>
      <c r="E4" s="2"/>
      <c r="F4" s="3"/>
      <c r="G4" s="2"/>
      <c r="H4" s="3"/>
      <c r="I4" s="2"/>
      <c r="J4" s="4"/>
      <c r="K4" s="9">
        <v>45</v>
      </c>
      <c r="L4" s="38" t="s">
        <v>5</v>
      </c>
      <c r="M4" s="12" t="s">
        <v>0</v>
      </c>
      <c r="N4" s="2"/>
      <c r="O4" s="3"/>
      <c r="P4" s="2"/>
      <c r="Q4" s="3"/>
      <c r="R4" s="2"/>
      <c r="S4" s="4"/>
      <c r="T4" s="2">
        <v>20</v>
      </c>
      <c r="U4" s="4"/>
      <c r="V4" s="9">
        <v>25</v>
      </c>
    </row>
    <row r="5" spans="3:22" ht="15" thickBot="1" x14ac:dyDescent="0.4">
      <c r="C5" s="38"/>
      <c r="D5" s="12"/>
      <c r="E5" s="1"/>
      <c r="F5" s="5">
        <v>8</v>
      </c>
      <c r="G5" s="1"/>
      <c r="H5" s="5">
        <v>9</v>
      </c>
      <c r="I5" s="1"/>
      <c r="J5" s="6">
        <v>6</v>
      </c>
      <c r="K5" s="10"/>
      <c r="L5" s="38"/>
      <c r="M5" s="12"/>
      <c r="N5" s="1"/>
      <c r="O5" s="5">
        <v>8</v>
      </c>
      <c r="P5" s="1"/>
      <c r="Q5" s="5">
        <v>9</v>
      </c>
      <c r="R5" s="1"/>
      <c r="S5" s="6">
        <v>6</v>
      </c>
      <c r="T5" s="1"/>
      <c r="U5" s="6">
        <v>0</v>
      </c>
      <c r="V5" s="10"/>
    </row>
    <row r="6" spans="3:22" x14ac:dyDescent="0.35">
      <c r="C6" s="38"/>
      <c r="D6" s="12" t="s">
        <v>1</v>
      </c>
      <c r="E6" s="2"/>
      <c r="F6" s="3"/>
      <c r="G6" s="2"/>
      <c r="H6" s="3"/>
      <c r="I6" s="2"/>
      <c r="J6" s="4"/>
      <c r="K6" s="10">
        <v>25</v>
      </c>
      <c r="L6" s="38"/>
      <c r="M6" s="12" t="s">
        <v>1</v>
      </c>
      <c r="N6" s="2"/>
      <c r="O6" s="3"/>
      <c r="P6" s="2"/>
      <c r="Q6" s="3"/>
      <c r="R6" s="2"/>
      <c r="S6" s="4"/>
      <c r="T6" s="2"/>
      <c r="U6" s="4"/>
      <c r="V6" s="10">
        <v>25</v>
      </c>
    </row>
    <row r="7" spans="3:22" ht="15" thickBot="1" x14ac:dyDescent="0.4">
      <c r="C7" s="38"/>
      <c r="D7" s="12"/>
      <c r="E7" s="1"/>
      <c r="F7" s="5">
        <v>5</v>
      </c>
      <c r="G7" s="1"/>
      <c r="H7" s="5">
        <v>7</v>
      </c>
      <c r="I7" s="1"/>
      <c r="J7" s="6">
        <v>4</v>
      </c>
      <c r="K7" s="10"/>
      <c r="L7" s="38"/>
      <c r="M7" s="12"/>
      <c r="N7" s="1"/>
      <c r="O7" s="5">
        <v>5</v>
      </c>
      <c r="P7" s="1"/>
      <c r="Q7" s="5">
        <v>7</v>
      </c>
      <c r="R7" s="1"/>
      <c r="S7" s="6">
        <v>4</v>
      </c>
      <c r="T7" s="1"/>
      <c r="U7" s="6">
        <v>0</v>
      </c>
      <c r="V7" s="10"/>
    </row>
    <row r="8" spans="3:22" x14ac:dyDescent="0.35">
      <c r="D8" s="12" t="s">
        <v>2</v>
      </c>
      <c r="E8" s="2"/>
      <c r="F8" s="3"/>
      <c r="G8" s="2"/>
      <c r="H8" s="3"/>
      <c r="I8" s="2"/>
      <c r="J8" s="4"/>
      <c r="K8" s="10">
        <v>50</v>
      </c>
      <c r="M8" s="12" t="s">
        <v>2</v>
      </c>
      <c r="N8" s="2"/>
      <c r="O8" s="3"/>
      <c r="P8" s="2"/>
      <c r="Q8" s="3"/>
      <c r="R8" s="2"/>
      <c r="S8" s="4"/>
      <c r="T8" s="2"/>
      <c r="U8" s="4"/>
      <c r="V8" s="10">
        <v>50</v>
      </c>
    </row>
    <row r="9" spans="3:22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0"/>
      <c r="M9" s="12"/>
      <c r="N9" s="1"/>
      <c r="O9" s="5">
        <v>3</v>
      </c>
      <c r="P9" s="1"/>
      <c r="Q9" s="5">
        <v>5</v>
      </c>
      <c r="R9" s="1"/>
      <c r="S9" s="6">
        <v>7</v>
      </c>
      <c r="T9" s="1"/>
      <c r="U9" s="6">
        <v>0</v>
      </c>
      <c r="V9" s="10"/>
    </row>
    <row r="10" spans="3:22" x14ac:dyDescent="0.35">
      <c r="D10" s="12" t="s">
        <v>3</v>
      </c>
      <c r="E10" s="2"/>
      <c r="F10" s="3"/>
      <c r="G10" s="2"/>
      <c r="H10" s="3"/>
      <c r="I10" s="2"/>
      <c r="J10" s="4"/>
      <c r="K10" s="10">
        <v>30</v>
      </c>
      <c r="M10" s="12" t="s">
        <v>3</v>
      </c>
      <c r="N10" s="2"/>
      <c r="O10" s="3"/>
      <c r="P10" s="2"/>
      <c r="Q10" s="3"/>
      <c r="R10" s="2"/>
      <c r="S10" s="4"/>
      <c r="T10" s="2"/>
      <c r="U10" s="4"/>
      <c r="V10" s="10">
        <v>30</v>
      </c>
    </row>
    <row r="11" spans="3:22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1"/>
      <c r="N11" s="1"/>
      <c r="O11" s="7">
        <v>7</v>
      </c>
      <c r="P11" s="1"/>
      <c r="Q11" s="7">
        <v>8</v>
      </c>
      <c r="R11" s="1"/>
      <c r="S11" s="8">
        <v>5</v>
      </c>
      <c r="T11" s="1"/>
      <c r="U11" s="8">
        <v>0</v>
      </c>
      <c r="V11" s="11"/>
    </row>
    <row r="12" spans="3:22" ht="15" thickBot="1" x14ac:dyDescent="0.4">
      <c r="D12" t="s">
        <v>4</v>
      </c>
      <c r="E12" s="31">
        <v>40</v>
      </c>
      <c r="F12" s="32"/>
      <c r="G12" s="31">
        <v>60</v>
      </c>
      <c r="H12" s="35"/>
      <c r="I12" s="32">
        <v>30</v>
      </c>
      <c r="J12" s="35"/>
      <c r="K12" s="12" t="s">
        <v>7</v>
      </c>
      <c r="M12" t="s">
        <v>4</v>
      </c>
      <c r="N12" s="31">
        <v>40</v>
      </c>
      <c r="O12" s="32"/>
      <c r="P12" s="31">
        <v>60</v>
      </c>
      <c r="Q12" s="35"/>
      <c r="R12" s="32">
        <v>30</v>
      </c>
      <c r="S12" s="35"/>
      <c r="T12" s="32">
        <v>0</v>
      </c>
      <c r="U12" s="35"/>
      <c r="V12" s="12"/>
    </row>
    <row r="14" spans="3:22" ht="15" thickBot="1" x14ac:dyDescent="0.4">
      <c r="Q14" s="33" t="s">
        <v>4</v>
      </c>
      <c r="R14" s="33"/>
      <c r="S14" s="33"/>
    </row>
    <row r="15" spans="3:22" ht="15" thickBot="1" x14ac:dyDescent="0.4">
      <c r="N15" s="29">
        <v>1</v>
      </c>
      <c r="O15" s="30"/>
      <c r="P15" s="29">
        <v>2</v>
      </c>
      <c r="Q15" s="34"/>
      <c r="R15" s="30">
        <v>3</v>
      </c>
      <c r="S15" s="34"/>
      <c r="T15" t="s">
        <v>6</v>
      </c>
    </row>
    <row r="16" spans="3:22" x14ac:dyDescent="0.35">
      <c r="M16" s="12" t="s">
        <v>0</v>
      </c>
      <c r="N16" s="2"/>
      <c r="O16" s="18"/>
      <c r="P16" s="19"/>
      <c r="Q16" s="18"/>
      <c r="R16" s="19"/>
      <c r="S16" s="20"/>
      <c r="T16" s="21">
        <v>25</v>
      </c>
    </row>
    <row r="17" spans="13:20" ht="15" thickBot="1" x14ac:dyDescent="0.4">
      <c r="M17" s="12"/>
      <c r="N17" s="1"/>
      <c r="O17" s="22">
        <v>8</v>
      </c>
      <c r="P17" s="23"/>
      <c r="Q17" s="22">
        <v>9</v>
      </c>
      <c r="R17" s="23"/>
      <c r="S17" s="24">
        <v>6</v>
      </c>
      <c r="T17" s="25"/>
    </row>
    <row r="18" spans="13:20" x14ac:dyDescent="0.35">
      <c r="M18" s="12" t="s">
        <v>1</v>
      </c>
      <c r="N18" s="2"/>
      <c r="O18" s="18"/>
      <c r="P18" s="19"/>
      <c r="Q18" s="18"/>
      <c r="R18" s="19"/>
      <c r="S18" s="20"/>
      <c r="T18" s="25">
        <v>25</v>
      </c>
    </row>
    <row r="19" spans="13:20" ht="15" thickBot="1" x14ac:dyDescent="0.4">
      <c r="M19" s="12"/>
      <c r="N19" s="1"/>
      <c r="O19" s="22">
        <v>5</v>
      </c>
      <c r="P19" s="23"/>
      <c r="Q19" s="22">
        <v>7</v>
      </c>
      <c r="R19" s="23"/>
      <c r="S19" s="24">
        <v>4</v>
      </c>
      <c r="T19" s="25"/>
    </row>
    <row r="20" spans="13:20" x14ac:dyDescent="0.35">
      <c r="M20" s="12" t="s">
        <v>2</v>
      </c>
      <c r="N20" s="2"/>
      <c r="O20" s="18"/>
      <c r="P20" s="19"/>
      <c r="Q20" s="18"/>
      <c r="R20" s="19"/>
      <c r="S20" s="20"/>
      <c r="T20" s="25">
        <v>50</v>
      </c>
    </row>
    <row r="21" spans="13:20" ht="15" thickBot="1" x14ac:dyDescent="0.4">
      <c r="M21" s="12"/>
      <c r="N21" s="1"/>
      <c r="O21" s="22">
        <v>3</v>
      </c>
      <c r="P21" s="23"/>
      <c r="Q21" s="22">
        <v>5</v>
      </c>
      <c r="R21" s="23"/>
      <c r="S21" s="24">
        <v>7</v>
      </c>
      <c r="T21" s="25"/>
    </row>
    <row r="22" spans="13:20" x14ac:dyDescent="0.35">
      <c r="M22" s="12" t="s">
        <v>3</v>
      </c>
      <c r="N22" s="2"/>
      <c r="O22" s="18"/>
      <c r="P22" s="19"/>
      <c r="Q22" s="18"/>
      <c r="R22" s="19"/>
      <c r="S22" s="20"/>
      <c r="T22" s="25">
        <v>30</v>
      </c>
    </row>
    <row r="23" spans="13:20" ht="15" thickBot="1" x14ac:dyDescent="0.4">
      <c r="N23" s="1"/>
      <c r="O23" s="26">
        <v>7</v>
      </c>
      <c r="P23" s="23"/>
      <c r="Q23" s="26">
        <v>8</v>
      </c>
      <c r="R23" s="23"/>
      <c r="S23" s="27">
        <v>5</v>
      </c>
      <c r="T23" s="28"/>
    </row>
    <row r="24" spans="13:20" ht="15" thickBot="1" x14ac:dyDescent="0.4">
      <c r="M24" t="s">
        <v>4</v>
      </c>
      <c r="N24" s="31">
        <v>40</v>
      </c>
      <c r="O24" s="32"/>
      <c r="P24" s="36">
        <v>60</v>
      </c>
      <c r="Q24" s="37"/>
      <c r="R24" s="32">
        <v>30</v>
      </c>
      <c r="S24" s="35"/>
      <c r="T24" s="12"/>
    </row>
    <row r="28" spans="13:20" ht="15" thickBot="1" x14ac:dyDescent="0.4">
      <c r="Q28" s="33" t="s">
        <v>4</v>
      </c>
      <c r="R28" s="33"/>
      <c r="S28" s="33"/>
    </row>
    <row r="29" spans="13:20" ht="15" thickBot="1" x14ac:dyDescent="0.4">
      <c r="N29" s="29">
        <v>1</v>
      </c>
      <c r="O29" s="30"/>
      <c r="P29" s="29">
        <v>2</v>
      </c>
      <c r="Q29" s="34"/>
      <c r="R29" s="30">
        <v>3</v>
      </c>
      <c r="S29" s="34"/>
      <c r="T29" t="s">
        <v>6</v>
      </c>
    </row>
    <row r="30" spans="13:20" x14ac:dyDescent="0.35">
      <c r="M30" s="12" t="s">
        <v>0</v>
      </c>
      <c r="N30" s="2"/>
      <c r="O30" s="18"/>
      <c r="P30" s="19"/>
      <c r="Q30" s="18"/>
      <c r="R30" s="19"/>
      <c r="S30" s="20"/>
      <c r="T30" s="21">
        <v>25</v>
      </c>
    </row>
    <row r="31" spans="13:20" ht="15" thickBot="1" x14ac:dyDescent="0.4">
      <c r="M31" s="12"/>
      <c r="N31" s="1"/>
      <c r="O31" s="22">
        <v>8</v>
      </c>
      <c r="P31" s="23"/>
      <c r="Q31" s="22">
        <v>9</v>
      </c>
      <c r="R31" s="23"/>
      <c r="S31" s="24">
        <v>6</v>
      </c>
      <c r="T31" s="25"/>
    </row>
    <row r="32" spans="13:20" x14ac:dyDescent="0.35">
      <c r="M32" s="12" t="s">
        <v>1</v>
      </c>
      <c r="N32" s="2"/>
      <c r="O32" s="18"/>
      <c r="P32" s="19"/>
      <c r="Q32" s="18"/>
      <c r="R32" s="19"/>
      <c r="S32" s="20"/>
      <c r="T32" s="25">
        <v>25</v>
      </c>
    </row>
    <row r="33" spans="13:22" ht="15" thickBot="1" x14ac:dyDescent="0.4">
      <c r="M33" s="12"/>
      <c r="N33" s="1"/>
      <c r="O33" s="22">
        <v>5</v>
      </c>
      <c r="P33" s="23"/>
      <c r="Q33" s="22">
        <v>7</v>
      </c>
      <c r="R33" s="23"/>
      <c r="S33" s="24">
        <v>4</v>
      </c>
      <c r="T33" s="25"/>
    </row>
    <row r="34" spans="13:22" x14ac:dyDescent="0.35">
      <c r="M34" s="12" t="s">
        <v>2</v>
      </c>
      <c r="N34" s="2">
        <v>40</v>
      </c>
      <c r="O34" s="18"/>
      <c r="P34" s="19"/>
      <c r="Q34" s="18"/>
      <c r="R34" s="19"/>
      <c r="S34" s="20"/>
      <c r="T34" s="25">
        <v>10</v>
      </c>
    </row>
    <row r="35" spans="13:22" ht="15" thickBot="1" x14ac:dyDescent="0.4">
      <c r="M35" s="12"/>
      <c r="N35" s="1"/>
      <c r="O35" s="22">
        <v>3</v>
      </c>
      <c r="P35" s="23"/>
      <c r="Q35" s="22">
        <v>5</v>
      </c>
      <c r="R35" s="23"/>
      <c r="S35" s="24">
        <v>7</v>
      </c>
      <c r="T35" s="25"/>
    </row>
    <row r="36" spans="13:22" x14ac:dyDescent="0.35">
      <c r="M36" s="12" t="s">
        <v>3</v>
      </c>
      <c r="N36" s="2"/>
      <c r="O36" s="18"/>
      <c r="P36" s="19"/>
      <c r="Q36" s="18"/>
      <c r="R36" s="19"/>
      <c r="S36" s="20"/>
      <c r="T36" s="25">
        <v>30</v>
      </c>
    </row>
    <row r="37" spans="13:22" ht="15" thickBot="1" x14ac:dyDescent="0.4">
      <c r="N37" s="1"/>
      <c r="O37" s="26">
        <v>7</v>
      </c>
      <c r="P37" s="23"/>
      <c r="Q37" s="26">
        <v>8</v>
      </c>
      <c r="R37" s="23"/>
      <c r="S37" s="27">
        <v>5</v>
      </c>
      <c r="T37" s="28"/>
    </row>
    <row r="38" spans="13:22" ht="15" thickBot="1" x14ac:dyDescent="0.4">
      <c r="M38" t="s">
        <v>4</v>
      </c>
      <c r="N38" s="31">
        <v>0</v>
      </c>
      <c r="O38" s="32"/>
      <c r="P38" s="36">
        <v>60</v>
      </c>
      <c r="Q38" s="37"/>
      <c r="R38" s="32">
        <v>30</v>
      </c>
      <c r="S38" s="35"/>
      <c r="T38" s="12"/>
    </row>
    <row r="41" spans="13:22" ht="15" thickBot="1" x14ac:dyDescent="0.4">
      <c r="N41" s="33" t="s">
        <v>4</v>
      </c>
      <c r="O41" s="33"/>
      <c r="P41" s="33"/>
    </row>
    <row r="42" spans="13:22" ht="15" thickBot="1" x14ac:dyDescent="0.4">
      <c r="N42" s="29">
        <v>1</v>
      </c>
      <c r="O42" s="30"/>
      <c r="P42" s="29">
        <v>2</v>
      </c>
      <c r="Q42" s="34"/>
      <c r="R42" s="30">
        <v>3</v>
      </c>
      <c r="S42" s="34"/>
      <c r="T42" s="30" t="s">
        <v>8</v>
      </c>
      <c r="U42" s="34"/>
      <c r="V42" t="s">
        <v>6</v>
      </c>
    </row>
    <row r="43" spans="13:22" x14ac:dyDescent="0.35">
      <c r="M43" s="12" t="s">
        <v>0</v>
      </c>
      <c r="N43" s="2">
        <v>40</v>
      </c>
      <c r="O43" s="3"/>
      <c r="P43" s="2">
        <v>5</v>
      </c>
      <c r="Q43" s="3"/>
      <c r="R43" s="2"/>
      <c r="S43" s="4"/>
      <c r="T43" s="2"/>
      <c r="U43" s="4"/>
      <c r="V43" s="9">
        <v>0</v>
      </c>
    </row>
    <row r="44" spans="13:22" ht="15" thickBot="1" x14ac:dyDescent="0.4">
      <c r="M44" s="12"/>
      <c r="N44" s="1"/>
      <c r="O44" s="5">
        <v>8</v>
      </c>
      <c r="P44" s="1"/>
      <c r="Q44" s="5">
        <v>9</v>
      </c>
      <c r="R44" s="1"/>
      <c r="S44" s="6">
        <v>6</v>
      </c>
      <c r="T44" s="1"/>
      <c r="U44" s="6">
        <v>0</v>
      </c>
      <c r="V44" s="10"/>
    </row>
    <row r="45" spans="13:22" x14ac:dyDescent="0.35">
      <c r="M45" s="12" t="s">
        <v>1</v>
      </c>
      <c r="N45" s="2"/>
      <c r="O45" s="3"/>
      <c r="P45" s="2">
        <v>25</v>
      </c>
      <c r="Q45" s="3"/>
      <c r="R45" s="2"/>
      <c r="S45" s="4"/>
      <c r="T45" s="2"/>
      <c r="U45" s="4"/>
      <c r="V45" s="10">
        <v>0</v>
      </c>
    </row>
    <row r="46" spans="13:22" ht="15" thickBot="1" x14ac:dyDescent="0.4">
      <c r="M46" s="12"/>
      <c r="N46" s="1"/>
      <c r="O46" s="5">
        <v>5</v>
      </c>
      <c r="P46" s="1"/>
      <c r="Q46" s="5">
        <v>7</v>
      </c>
      <c r="R46" s="1"/>
      <c r="S46" s="6">
        <v>4</v>
      </c>
      <c r="T46" s="1"/>
      <c r="U46" s="6">
        <v>0</v>
      </c>
      <c r="V46" s="10"/>
    </row>
    <row r="47" spans="13:22" x14ac:dyDescent="0.35">
      <c r="M47" s="12" t="s">
        <v>2</v>
      </c>
      <c r="N47" s="2"/>
      <c r="O47" s="3"/>
      <c r="P47" s="2">
        <v>30</v>
      </c>
      <c r="Q47" s="3"/>
      <c r="R47" s="2">
        <v>20</v>
      </c>
      <c r="S47" s="4"/>
      <c r="T47" s="2"/>
      <c r="U47" s="4"/>
      <c r="V47" s="10">
        <v>0</v>
      </c>
    </row>
    <row r="48" spans="13:22" ht="15" thickBot="1" x14ac:dyDescent="0.4">
      <c r="M48" s="12"/>
      <c r="N48" s="1"/>
      <c r="O48" s="5">
        <v>3</v>
      </c>
      <c r="P48" s="1"/>
      <c r="Q48" s="5">
        <v>5</v>
      </c>
      <c r="R48" s="1"/>
      <c r="S48" s="6">
        <v>7</v>
      </c>
      <c r="T48" s="1"/>
      <c r="U48" s="6">
        <v>0</v>
      </c>
      <c r="V48" s="10"/>
    </row>
    <row r="49" spans="13:22" x14ac:dyDescent="0.35">
      <c r="M49" s="12" t="s">
        <v>3</v>
      </c>
      <c r="N49" s="2"/>
      <c r="O49" s="3"/>
      <c r="P49" s="2"/>
      <c r="Q49" s="3"/>
      <c r="R49" s="2">
        <v>10</v>
      </c>
      <c r="S49" s="4"/>
      <c r="T49" s="2">
        <v>20</v>
      </c>
      <c r="U49" s="4"/>
      <c r="V49" s="10">
        <v>0</v>
      </c>
    </row>
    <row r="50" spans="13:22" ht="15" thickBot="1" x14ac:dyDescent="0.4">
      <c r="N50" s="1"/>
      <c r="O50" s="7">
        <v>7</v>
      </c>
      <c r="P50" s="1"/>
      <c r="Q50" s="7">
        <v>8</v>
      </c>
      <c r="R50" s="1"/>
      <c r="S50" s="8">
        <v>5</v>
      </c>
      <c r="T50" s="1"/>
      <c r="U50" s="8">
        <v>0</v>
      </c>
      <c r="V50" s="11"/>
    </row>
    <row r="51" spans="13:22" ht="15" thickBot="1" x14ac:dyDescent="0.4">
      <c r="M51" t="s">
        <v>4</v>
      </c>
      <c r="N51" s="31">
        <v>0</v>
      </c>
      <c r="O51" s="32"/>
      <c r="P51" s="31">
        <v>0</v>
      </c>
      <c r="Q51" s="35"/>
      <c r="R51" s="32">
        <v>0</v>
      </c>
      <c r="S51" s="35"/>
      <c r="T51" s="32">
        <v>0</v>
      </c>
      <c r="U51" s="35"/>
      <c r="V51" s="12">
        <v>0</v>
      </c>
    </row>
  </sheetData>
  <mergeCells count="41">
    <mergeCell ref="E2:G2"/>
    <mergeCell ref="N2:P2"/>
    <mergeCell ref="E3:F3"/>
    <mergeCell ref="G3:H3"/>
    <mergeCell ref="I3:J3"/>
    <mergeCell ref="N3:O3"/>
    <mergeCell ref="P3:Q3"/>
    <mergeCell ref="R3:S3"/>
    <mergeCell ref="T3:U3"/>
    <mergeCell ref="C4:C7"/>
    <mergeCell ref="L4:L7"/>
    <mergeCell ref="E12:F12"/>
    <mergeCell ref="G12:H12"/>
    <mergeCell ref="I12:J12"/>
    <mergeCell ref="N12:O12"/>
    <mergeCell ref="P12:Q12"/>
    <mergeCell ref="R12:S12"/>
    <mergeCell ref="T12:U12"/>
    <mergeCell ref="Q14:S14"/>
    <mergeCell ref="P15:Q15"/>
    <mergeCell ref="R15:S15"/>
    <mergeCell ref="P24:Q24"/>
    <mergeCell ref="R24:S24"/>
    <mergeCell ref="Q28:S28"/>
    <mergeCell ref="P29:Q29"/>
    <mergeCell ref="R29:S29"/>
    <mergeCell ref="P38:Q38"/>
    <mergeCell ref="R38:S38"/>
    <mergeCell ref="N42:O42"/>
    <mergeCell ref="P42:Q42"/>
    <mergeCell ref="R42:S42"/>
    <mergeCell ref="T42:U42"/>
    <mergeCell ref="N51:O51"/>
    <mergeCell ref="P51:Q51"/>
    <mergeCell ref="R51:S51"/>
    <mergeCell ref="T51:U51"/>
    <mergeCell ref="N15:O15"/>
    <mergeCell ref="N24:O24"/>
    <mergeCell ref="N29:O29"/>
    <mergeCell ref="N38:O38"/>
    <mergeCell ref="N41:P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EE9C-ADD4-4D57-A837-ED3F3AC3872B}">
  <dimension ref="A1:U115"/>
  <sheetViews>
    <sheetView topLeftCell="E96" zoomScale="80" zoomScaleNormal="80" workbookViewId="0">
      <selection activeCell="J116" sqref="J116"/>
    </sheetView>
  </sheetViews>
  <sheetFormatPr baseColWidth="10" defaultRowHeight="14.5" x14ac:dyDescent="0.35"/>
  <sheetData>
    <row r="1" spans="2:11" x14ac:dyDescent="0.35">
      <c r="B1" s="12" t="s">
        <v>18</v>
      </c>
    </row>
    <row r="2" spans="2:11" ht="15" thickBot="1" x14ac:dyDescent="0.4">
      <c r="C2" s="33" t="s">
        <v>14</v>
      </c>
      <c r="D2" s="33"/>
      <c r="E2" s="33"/>
    </row>
    <row r="3" spans="2:11" ht="15" thickBot="1" x14ac:dyDescent="0.4">
      <c r="B3" t="s">
        <v>15</v>
      </c>
      <c r="C3" s="29">
        <v>1</v>
      </c>
      <c r="D3" s="30"/>
      <c r="E3" s="29">
        <v>2</v>
      </c>
      <c r="F3" s="34"/>
      <c r="G3" s="30">
        <v>3</v>
      </c>
      <c r="H3" s="34"/>
      <c r="I3" s="30">
        <v>4</v>
      </c>
      <c r="J3" s="34"/>
      <c r="K3" t="s">
        <v>16</v>
      </c>
    </row>
    <row r="4" spans="2:11" ht="15" thickBot="1" x14ac:dyDescent="0.4">
      <c r="B4" s="12">
        <v>1</v>
      </c>
      <c r="C4" s="56"/>
      <c r="D4" s="57"/>
      <c r="E4" s="56"/>
      <c r="F4" s="57"/>
      <c r="G4" s="41"/>
      <c r="H4" s="42"/>
      <c r="I4" s="41"/>
      <c r="J4" s="42"/>
      <c r="K4" s="9"/>
    </row>
    <row r="5" spans="2:11" ht="15" thickBot="1" x14ac:dyDescent="0.4">
      <c r="B5" s="12"/>
      <c r="C5" s="58">
        <v>10</v>
      </c>
      <c r="D5" s="59">
        <v>800</v>
      </c>
      <c r="E5" s="58">
        <v>2</v>
      </c>
      <c r="F5" s="59">
        <v>1300</v>
      </c>
      <c r="G5" s="43"/>
      <c r="H5" s="40">
        <v>400</v>
      </c>
      <c r="I5" s="43"/>
      <c r="J5" s="40">
        <v>700</v>
      </c>
      <c r="K5" s="10">
        <v>0</v>
      </c>
    </row>
    <row r="6" spans="2:11" ht="18" customHeight="1" thickBot="1" x14ac:dyDescent="0.4">
      <c r="B6" s="12">
        <v>2</v>
      </c>
      <c r="C6" s="41"/>
      <c r="D6" s="42"/>
      <c r="E6" s="56"/>
      <c r="F6" s="57"/>
      <c r="G6" s="56"/>
      <c r="H6" s="57"/>
      <c r="I6" s="41"/>
      <c r="J6" s="42"/>
      <c r="K6" s="10"/>
    </row>
    <row r="7" spans="2:11" ht="15" thickBot="1" x14ac:dyDescent="0.4">
      <c r="B7" s="12"/>
      <c r="C7" s="43"/>
      <c r="D7" s="40">
        <v>1100</v>
      </c>
      <c r="E7" s="58">
        <v>8</v>
      </c>
      <c r="F7" s="59">
        <v>1400</v>
      </c>
      <c r="G7" s="58">
        <v>9</v>
      </c>
      <c r="H7" s="59">
        <v>600</v>
      </c>
      <c r="I7" s="43"/>
      <c r="J7" s="40">
        <v>1000</v>
      </c>
      <c r="K7" s="10">
        <v>0</v>
      </c>
    </row>
    <row r="8" spans="2:11" ht="15" thickBot="1" x14ac:dyDescent="0.4">
      <c r="B8" s="12">
        <v>3</v>
      </c>
      <c r="C8" s="41"/>
      <c r="D8" s="42"/>
      <c r="E8" s="41"/>
      <c r="F8" s="42"/>
      <c r="G8" s="56"/>
      <c r="H8" s="57"/>
      <c r="I8" s="56"/>
      <c r="J8" s="57"/>
      <c r="K8" s="10"/>
    </row>
    <row r="9" spans="2:11" ht="15" thickBot="1" x14ac:dyDescent="0.4">
      <c r="B9" s="12"/>
      <c r="C9" s="43"/>
      <c r="D9" s="40">
        <v>600</v>
      </c>
      <c r="E9" s="43"/>
      <c r="F9" s="40">
        <v>1200</v>
      </c>
      <c r="G9" s="58">
        <v>1</v>
      </c>
      <c r="H9" s="59">
        <v>800</v>
      </c>
      <c r="I9" s="58">
        <v>10</v>
      </c>
      <c r="J9" s="59">
        <v>900</v>
      </c>
      <c r="K9" s="10">
        <v>0</v>
      </c>
    </row>
    <row r="10" spans="2:11" ht="15" thickBot="1" x14ac:dyDescent="0.4">
      <c r="B10" t="s">
        <v>4</v>
      </c>
      <c r="C10" s="31">
        <v>0</v>
      </c>
      <c r="D10" s="32"/>
      <c r="E10" s="31">
        <v>0</v>
      </c>
      <c r="F10" s="35"/>
      <c r="G10" s="32">
        <v>0</v>
      </c>
      <c r="H10" s="35"/>
      <c r="I10" s="32">
        <v>0</v>
      </c>
      <c r="J10" s="35"/>
      <c r="K10" s="12" t="s">
        <v>17</v>
      </c>
    </row>
    <row r="13" spans="2:11" x14ac:dyDescent="0.35">
      <c r="C13" t="s">
        <v>19</v>
      </c>
      <c r="D13">
        <f>+C5*D5+E5*F5+E7*F7+G7*H7+G9*H9+I9*J9</f>
        <v>37000</v>
      </c>
    </row>
    <row r="14" spans="2:11" x14ac:dyDescent="0.35">
      <c r="F14" t="s">
        <v>26</v>
      </c>
      <c r="G14">
        <v>3</v>
      </c>
    </row>
    <row r="15" spans="2:11" x14ac:dyDescent="0.35">
      <c r="F15" t="s">
        <v>27</v>
      </c>
      <c r="G15">
        <v>4</v>
      </c>
    </row>
    <row r="16" spans="2:11" x14ac:dyDescent="0.35">
      <c r="F16" s="60" t="s">
        <v>28</v>
      </c>
      <c r="G16" s="60">
        <v>6</v>
      </c>
      <c r="H16" s="60" t="s">
        <v>29</v>
      </c>
      <c r="I16" s="60"/>
      <c r="J16" s="60">
        <v>6</v>
      </c>
      <c r="K16" t="s">
        <v>31</v>
      </c>
    </row>
    <row r="19" spans="2:11" x14ac:dyDescent="0.35">
      <c r="B19" s="44" t="s">
        <v>20</v>
      </c>
    </row>
    <row r="21" spans="2:11" ht="15" thickBot="1" x14ac:dyDescent="0.4">
      <c r="C21" s="33" t="s">
        <v>14</v>
      </c>
      <c r="D21" s="33"/>
      <c r="E21" s="33"/>
    </row>
    <row r="22" spans="2:11" ht="15" thickBot="1" x14ac:dyDescent="0.4">
      <c r="B22" t="s">
        <v>15</v>
      </c>
      <c r="C22" s="29">
        <v>1</v>
      </c>
      <c r="D22" s="30"/>
      <c r="E22" s="29">
        <v>2</v>
      </c>
      <c r="F22" s="34"/>
      <c r="G22" s="30">
        <v>3</v>
      </c>
      <c r="H22" s="34"/>
      <c r="I22" s="30">
        <v>4</v>
      </c>
      <c r="J22" s="34"/>
      <c r="K22" t="s">
        <v>16</v>
      </c>
    </row>
    <row r="23" spans="2:11" ht="15" thickBot="1" x14ac:dyDescent="0.4">
      <c r="B23" s="12">
        <v>1</v>
      </c>
      <c r="C23" s="41"/>
      <c r="D23" s="42"/>
      <c r="E23" s="41"/>
      <c r="F23" s="42"/>
      <c r="G23" s="61"/>
      <c r="H23" s="62"/>
      <c r="I23" s="61"/>
      <c r="J23" s="62"/>
      <c r="K23" s="9"/>
    </row>
    <row r="24" spans="2:11" ht="15" thickBot="1" x14ac:dyDescent="0.4">
      <c r="B24" s="12"/>
      <c r="C24" s="43"/>
      <c r="D24" s="40">
        <v>800</v>
      </c>
      <c r="E24" s="43"/>
      <c r="F24" s="40">
        <v>1300</v>
      </c>
      <c r="G24" s="63">
        <v>10</v>
      </c>
      <c r="H24" s="64">
        <v>400</v>
      </c>
      <c r="I24" s="63">
        <v>2</v>
      </c>
      <c r="J24" s="64">
        <v>700</v>
      </c>
      <c r="K24" s="10">
        <v>0</v>
      </c>
    </row>
    <row r="25" spans="2:11" ht="15" thickBot="1" x14ac:dyDescent="0.4">
      <c r="B25" s="12">
        <v>2</v>
      </c>
      <c r="C25" s="41"/>
      <c r="D25" s="42"/>
      <c r="E25" s="61"/>
      <c r="F25" s="62"/>
      <c r="G25" s="41"/>
      <c r="H25" s="42"/>
      <c r="I25" s="61"/>
      <c r="J25" s="62"/>
      <c r="K25" s="10"/>
    </row>
    <row r="26" spans="2:11" ht="15" thickBot="1" x14ac:dyDescent="0.4">
      <c r="B26" s="12"/>
      <c r="C26" s="43"/>
      <c r="D26" s="40">
        <v>1100</v>
      </c>
      <c r="E26" s="63">
        <v>10</v>
      </c>
      <c r="F26" s="64">
        <v>1400</v>
      </c>
      <c r="G26" s="43"/>
      <c r="H26" s="40">
        <v>600</v>
      </c>
      <c r="I26" s="63">
        <v>7</v>
      </c>
      <c r="J26" s="64">
        <v>1000</v>
      </c>
      <c r="K26" s="10">
        <v>0</v>
      </c>
    </row>
    <row r="27" spans="2:11" ht="15" thickBot="1" x14ac:dyDescent="0.4">
      <c r="B27" s="12">
        <v>3</v>
      </c>
      <c r="C27" s="61"/>
      <c r="D27" s="62"/>
      <c r="E27" s="41"/>
      <c r="F27" s="42"/>
      <c r="G27" s="41"/>
      <c r="H27" s="42"/>
      <c r="I27" s="61"/>
      <c r="J27" s="62"/>
      <c r="K27" s="10"/>
    </row>
    <row r="28" spans="2:11" ht="15" thickBot="1" x14ac:dyDescent="0.4">
      <c r="B28" s="12"/>
      <c r="C28" s="63">
        <v>10</v>
      </c>
      <c r="D28" s="64">
        <v>600</v>
      </c>
      <c r="E28" s="43"/>
      <c r="F28" s="40">
        <v>1200</v>
      </c>
      <c r="G28" s="43"/>
      <c r="H28" s="40">
        <v>800</v>
      </c>
      <c r="I28" s="63">
        <v>1</v>
      </c>
      <c r="J28" s="64">
        <v>900</v>
      </c>
      <c r="K28" s="10">
        <v>0</v>
      </c>
    </row>
    <row r="29" spans="2:11" ht="15" thickBot="1" x14ac:dyDescent="0.4">
      <c r="B29" t="s">
        <v>4</v>
      </c>
      <c r="C29" s="65">
        <v>0</v>
      </c>
      <c r="D29" s="66"/>
      <c r="E29" s="31">
        <v>0</v>
      </c>
      <c r="F29" s="35"/>
      <c r="G29" s="45">
        <v>0</v>
      </c>
      <c r="H29" s="46"/>
      <c r="I29" s="32">
        <v>0</v>
      </c>
      <c r="J29" s="35"/>
      <c r="K29" s="12" t="s">
        <v>17</v>
      </c>
    </row>
    <row r="31" spans="2:11" x14ac:dyDescent="0.35">
      <c r="D31" s="12" t="s">
        <v>21</v>
      </c>
      <c r="E31" s="12">
        <f>+G24*H24+I24*J24+E26*F26+I26*J26+C28*D28+I28*J28</f>
        <v>33300</v>
      </c>
      <c r="I31" t="s">
        <v>26</v>
      </c>
      <c r="J31">
        <v>3</v>
      </c>
    </row>
    <row r="32" spans="2:11" x14ac:dyDescent="0.35">
      <c r="I32" t="s">
        <v>27</v>
      </c>
      <c r="J32">
        <v>4</v>
      </c>
    </row>
    <row r="33" spans="2:14" x14ac:dyDescent="0.35">
      <c r="I33" s="60" t="s">
        <v>28</v>
      </c>
      <c r="J33" s="60">
        <v>6</v>
      </c>
      <c r="K33" s="60" t="s">
        <v>29</v>
      </c>
      <c r="L33" s="60"/>
      <c r="M33" s="60">
        <v>6</v>
      </c>
      <c r="N33" t="s">
        <v>31</v>
      </c>
    </row>
    <row r="34" spans="2:14" x14ac:dyDescent="0.35">
      <c r="B34" t="s">
        <v>22</v>
      </c>
    </row>
    <row r="35" spans="2:14" ht="15" thickBot="1" x14ac:dyDescent="0.4">
      <c r="C35" s="33" t="s">
        <v>14</v>
      </c>
      <c r="D35" s="33"/>
      <c r="E35" s="33"/>
    </row>
    <row r="36" spans="2:14" ht="15" thickBot="1" x14ac:dyDescent="0.4">
      <c r="B36" t="s">
        <v>15</v>
      </c>
      <c r="C36" s="29">
        <v>1</v>
      </c>
      <c r="D36" s="30"/>
      <c r="E36" s="29">
        <v>2</v>
      </c>
      <c r="F36" s="34"/>
      <c r="G36" s="30">
        <v>3</v>
      </c>
      <c r="H36" s="34"/>
      <c r="I36" s="30">
        <v>4</v>
      </c>
      <c r="J36" s="34"/>
      <c r="K36" t="s">
        <v>16</v>
      </c>
    </row>
    <row r="37" spans="2:14" ht="15" thickBot="1" x14ac:dyDescent="0.4">
      <c r="B37" s="12">
        <v>1</v>
      </c>
      <c r="C37" s="2"/>
      <c r="D37" s="3"/>
      <c r="E37" s="2"/>
      <c r="F37" s="3"/>
      <c r="G37" s="41"/>
      <c r="H37" s="42"/>
      <c r="I37" s="2"/>
      <c r="J37" s="3"/>
      <c r="K37" s="9"/>
    </row>
    <row r="38" spans="2:14" ht="15" thickBot="1" x14ac:dyDescent="0.4">
      <c r="B38" s="12"/>
      <c r="C38" s="1"/>
      <c r="D38" s="40">
        <v>800</v>
      </c>
      <c r="E38" s="1"/>
      <c r="F38" s="40">
        <v>1300</v>
      </c>
      <c r="G38" s="43"/>
      <c r="H38" s="40">
        <v>400</v>
      </c>
      <c r="I38" s="1"/>
      <c r="J38" s="40">
        <v>700</v>
      </c>
      <c r="K38" s="10">
        <v>2</v>
      </c>
      <c r="L38" s="48">
        <v>300</v>
      </c>
    </row>
    <row r="39" spans="2:14" ht="15" thickBot="1" x14ac:dyDescent="0.4">
      <c r="B39" s="12">
        <v>2</v>
      </c>
      <c r="C39" s="2"/>
      <c r="D39" s="3"/>
      <c r="E39" s="2"/>
      <c r="F39" s="3"/>
      <c r="G39" s="41"/>
      <c r="H39" s="42"/>
      <c r="I39" s="2"/>
      <c r="J39" s="3"/>
      <c r="K39" s="10"/>
    </row>
    <row r="40" spans="2:14" ht="15" thickBot="1" x14ac:dyDescent="0.4">
      <c r="B40" s="12"/>
      <c r="C40" s="1"/>
      <c r="D40" s="40">
        <v>1100</v>
      </c>
      <c r="E40" s="1"/>
      <c r="F40" s="40">
        <v>1400</v>
      </c>
      <c r="G40" s="43">
        <v>10</v>
      </c>
      <c r="H40" s="40">
        <v>600</v>
      </c>
      <c r="I40" s="1"/>
      <c r="J40" s="40">
        <v>1000</v>
      </c>
      <c r="K40" s="10">
        <v>7</v>
      </c>
      <c r="L40" s="49">
        <v>400</v>
      </c>
    </row>
    <row r="41" spans="2:14" ht="15" thickBot="1" x14ac:dyDescent="0.4">
      <c r="B41" s="12">
        <v>3</v>
      </c>
      <c r="C41" s="2"/>
      <c r="D41" s="3"/>
      <c r="E41" s="2"/>
      <c r="F41" s="3"/>
      <c r="G41" s="41"/>
      <c r="H41" s="42"/>
      <c r="I41" s="2"/>
      <c r="J41" s="3"/>
      <c r="K41" s="10"/>
    </row>
    <row r="42" spans="2:14" ht="15" thickBot="1" x14ac:dyDescent="0.4">
      <c r="B42" s="12"/>
      <c r="C42" s="1"/>
      <c r="D42" s="40">
        <v>600</v>
      </c>
      <c r="E42" s="1"/>
      <c r="F42" s="40">
        <v>1200</v>
      </c>
      <c r="G42" s="43"/>
      <c r="H42" s="40">
        <v>800</v>
      </c>
      <c r="I42" s="1"/>
      <c r="J42" s="40">
        <v>900</v>
      </c>
      <c r="K42" s="10">
        <v>11</v>
      </c>
      <c r="L42" s="48">
        <v>200</v>
      </c>
    </row>
    <row r="43" spans="2:14" ht="15" thickBot="1" x14ac:dyDescent="0.4">
      <c r="B43" t="s">
        <v>4</v>
      </c>
      <c r="C43" s="31">
        <v>10</v>
      </c>
      <c r="D43" s="32"/>
      <c r="E43" s="31">
        <v>10</v>
      </c>
      <c r="F43" s="35"/>
      <c r="G43" s="45">
        <v>0</v>
      </c>
      <c r="H43" s="46"/>
      <c r="I43" s="32">
        <v>10</v>
      </c>
      <c r="J43" s="35"/>
      <c r="K43" s="12" t="s">
        <v>17</v>
      </c>
    </row>
    <row r="45" spans="2:14" x14ac:dyDescent="0.35">
      <c r="D45" s="12">
        <v>200</v>
      </c>
      <c r="E45" s="12"/>
      <c r="F45" s="12">
        <v>100</v>
      </c>
      <c r="G45" s="12"/>
      <c r="H45" s="12">
        <v>200</v>
      </c>
      <c r="I45" s="12"/>
      <c r="J45" s="12">
        <v>200</v>
      </c>
    </row>
    <row r="48" spans="2:14" x14ac:dyDescent="0.35">
      <c r="B48" t="s">
        <v>22</v>
      </c>
    </row>
    <row r="49" spans="2:12" ht="15" thickBot="1" x14ac:dyDescent="0.4">
      <c r="C49" s="33" t="s">
        <v>14</v>
      </c>
      <c r="D49" s="33"/>
      <c r="E49" s="33"/>
    </row>
    <row r="50" spans="2:12" ht="15" thickBot="1" x14ac:dyDescent="0.4">
      <c r="B50" t="s">
        <v>15</v>
      </c>
      <c r="C50" s="29">
        <v>1</v>
      </c>
      <c r="D50" s="30"/>
      <c r="E50" s="29">
        <v>2</v>
      </c>
      <c r="F50" s="34"/>
      <c r="G50" s="30">
        <v>3</v>
      </c>
      <c r="H50" s="34"/>
      <c r="I50" s="30">
        <v>4</v>
      </c>
      <c r="J50" s="34"/>
      <c r="K50" t="s">
        <v>16</v>
      </c>
    </row>
    <row r="51" spans="2:12" ht="15" thickBot="1" x14ac:dyDescent="0.4">
      <c r="B51" s="12">
        <v>1</v>
      </c>
      <c r="C51" s="41"/>
      <c r="D51" s="42"/>
      <c r="E51" s="2"/>
      <c r="F51" s="3"/>
      <c r="G51" s="41"/>
      <c r="H51" s="42"/>
      <c r="I51" s="2"/>
      <c r="J51" s="3"/>
      <c r="K51" s="9"/>
    </row>
    <row r="52" spans="2:12" ht="15" thickBot="1" x14ac:dyDescent="0.4">
      <c r="B52" s="12"/>
      <c r="C52" s="43"/>
      <c r="D52" s="40">
        <v>800</v>
      </c>
      <c r="E52" s="1"/>
      <c r="F52" s="40">
        <v>1300</v>
      </c>
      <c r="G52" s="43"/>
      <c r="H52" s="40">
        <v>400</v>
      </c>
      <c r="I52" s="1"/>
      <c r="J52" s="40">
        <v>700</v>
      </c>
      <c r="K52" s="10">
        <v>12</v>
      </c>
      <c r="L52" s="48">
        <v>100</v>
      </c>
    </row>
    <row r="53" spans="2:12" ht="15" thickBot="1" x14ac:dyDescent="0.4">
      <c r="B53" s="12">
        <v>2</v>
      </c>
      <c r="C53" s="41"/>
      <c r="D53" s="42"/>
      <c r="E53" s="2"/>
      <c r="F53" s="3"/>
      <c r="G53" s="41"/>
      <c r="H53" s="42"/>
      <c r="I53" s="2"/>
      <c r="J53" s="3"/>
      <c r="K53" s="10"/>
    </row>
    <row r="54" spans="2:12" ht="15" thickBot="1" x14ac:dyDescent="0.4">
      <c r="B54" s="12"/>
      <c r="C54" s="43"/>
      <c r="D54" s="40">
        <v>1100</v>
      </c>
      <c r="E54" s="1"/>
      <c r="F54" s="40">
        <v>1400</v>
      </c>
      <c r="G54" s="43">
        <v>10</v>
      </c>
      <c r="H54" s="40">
        <v>600</v>
      </c>
      <c r="I54" s="1"/>
      <c r="J54" s="40">
        <v>1000</v>
      </c>
      <c r="K54" s="10">
        <v>7</v>
      </c>
      <c r="L54" s="48">
        <v>100</v>
      </c>
    </row>
    <row r="55" spans="2:12" ht="15" thickBot="1" x14ac:dyDescent="0.4">
      <c r="B55" s="12">
        <v>3</v>
      </c>
      <c r="C55" s="41"/>
      <c r="D55" s="42"/>
      <c r="E55" s="2"/>
      <c r="F55" s="3"/>
      <c r="G55" s="41"/>
      <c r="H55" s="42"/>
      <c r="I55" s="2"/>
      <c r="J55" s="3"/>
      <c r="K55" s="10"/>
    </row>
    <row r="56" spans="2:12" ht="15" thickBot="1" x14ac:dyDescent="0.4">
      <c r="B56" s="12"/>
      <c r="C56" s="43">
        <v>10</v>
      </c>
      <c r="D56" s="40">
        <v>600</v>
      </c>
      <c r="E56" s="1"/>
      <c r="F56" s="40">
        <v>1200</v>
      </c>
      <c r="G56" s="43"/>
      <c r="H56" s="40">
        <v>800</v>
      </c>
      <c r="I56" s="1"/>
      <c r="J56" s="40">
        <v>900</v>
      </c>
      <c r="K56" s="10">
        <v>1</v>
      </c>
      <c r="L56" s="49">
        <v>300</v>
      </c>
    </row>
    <row r="57" spans="2:12" ht="15" thickBot="1" x14ac:dyDescent="0.4">
      <c r="B57" t="s">
        <v>4</v>
      </c>
      <c r="C57" s="47">
        <v>0</v>
      </c>
      <c r="D57" s="45"/>
      <c r="E57" s="31">
        <v>10</v>
      </c>
      <c r="F57" s="35"/>
      <c r="G57" s="45">
        <v>0</v>
      </c>
      <c r="H57" s="46"/>
      <c r="I57" s="32">
        <v>10</v>
      </c>
      <c r="J57" s="35"/>
      <c r="K57" s="12" t="s">
        <v>17</v>
      </c>
    </row>
    <row r="59" spans="2:12" x14ac:dyDescent="0.35">
      <c r="D59" s="12">
        <v>200</v>
      </c>
      <c r="E59" s="12"/>
      <c r="F59" s="12">
        <v>100</v>
      </c>
      <c r="G59" s="12"/>
      <c r="H59" s="12"/>
      <c r="I59" s="12"/>
      <c r="J59" s="12">
        <v>200</v>
      </c>
    </row>
    <row r="62" spans="2:12" ht="15" thickBot="1" x14ac:dyDescent="0.4">
      <c r="C62" s="33" t="s">
        <v>14</v>
      </c>
      <c r="D62" s="33"/>
      <c r="E62" s="33"/>
    </row>
    <row r="63" spans="2:12" ht="15" thickBot="1" x14ac:dyDescent="0.4">
      <c r="B63" t="s">
        <v>15</v>
      </c>
      <c r="C63" s="29">
        <v>1</v>
      </c>
      <c r="D63" s="30"/>
      <c r="E63" s="29">
        <v>2</v>
      </c>
      <c r="F63" s="34"/>
      <c r="G63" s="30">
        <v>3</v>
      </c>
      <c r="H63" s="34"/>
      <c r="I63" s="30">
        <v>4</v>
      </c>
      <c r="J63" s="34"/>
      <c r="K63" t="s">
        <v>16</v>
      </c>
    </row>
    <row r="64" spans="2:12" ht="15" thickBot="1" x14ac:dyDescent="0.4">
      <c r="B64" s="12">
        <v>1</v>
      </c>
      <c r="C64" s="41"/>
      <c r="D64" s="42"/>
      <c r="E64" s="67"/>
      <c r="F64" s="68"/>
      <c r="G64" s="41"/>
      <c r="H64" s="42"/>
      <c r="I64" s="67"/>
      <c r="J64" s="68"/>
      <c r="K64" s="9"/>
    </row>
    <row r="65" spans="2:16" ht="15" thickBot="1" x14ac:dyDescent="0.4">
      <c r="B65" s="12"/>
      <c r="C65" s="43"/>
      <c r="D65" s="40">
        <v>800</v>
      </c>
      <c r="E65" s="69">
        <v>2</v>
      </c>
      <c r="F65" s="70">
        <v>1300</v>
      </c>
      <c r="G65" s="43"/>
      <c r="H65" s="40">
        <v>400</v>
      </c>
      <c r="I65" s="69">
        <v>10</v>
      </c>
      <c r="J65" s="70">
        <v>700</v>
      </c>
      <c r="K65" s="10">
        <v>0</v>
      </c>
      <c r="L65" s="49">
        <v>600</v>
      </c>
    </row>
    <row r="66" spans="2:16" ht="15" thickBot="1" x14ac:dyDescent="0.4">
      <c r="B66" s="12">
        <v>2</v>
      </c>
      <c r="C66" s="41"/>
      <c r="D66" s="42"/>
      <c r="E66" s="67"/>
      <c r="F66" s="68"/>
      <c r="G66" s="67"/>
      <c r="H66" s="68"/>
      <c r="I66" s="41"/>
      <c r="J66" s="42"/>
      <c r="K66" s="10"/>
    </row>
    <row r="67" spans="2:16" ht="15" thickBot="1" x14ac:dyDescent="0.4">
      <c r="B67" s="12"/>
      <c r="C67" s="43"/>
      <c r="D67" s="40">
        <v>1100</v>
      </c>
      <c r="E67" s="69">
        <v>7</v>
      </c>
      <c r="F67" s="70">
        <v>1400</v>
      </c>
      <c r="G67" s="69">
        <v>10</v>
      </c>
      <c r="H67" s="70">
        <v>600</v>
      </c>
      <c r="I67" s="43"/>
      <c r="J67" s="40">
        <v>1000</v>
      </c>
      <c r="K67" s="10">
        <v>0</v>
      </c>
      <c r="L67" s="48">
        <v>400</v>
      </c>
    </row>
    <row r="68" spans="2:16" ht="15" thickBot="1" x14ac:dyDescent="0.4">
      <c r="B68" s="12">
        <v>3</v>
      </c>
      <c r="C68" s="67"/>
      <c r="D68" s="68"/>
      <c r="E68" s="67"/>
      <c r="F68" s="68"/>
      <c r="G68" s="41"/>
      <c r="H68" s="42"/>
      <c r="I68" s="41"/>
      <c r="J68" s="42"/>
      <c r="K68" s="10"/>
    </row>
    <row r="69" spans="2:16" ht="15" thickBot="1" x14ac:dyDescent="0.4">
      <c r="B69" s="12"/>
      <c r="C69" s="69">
        <v>10</v>
      </c>
      <c r="D69" s="70">
        <v>600</v>
      </c>
      <c r="E69" s="69">
        <v>1</v>
      </c>
      <c r="F69" s="70">
        <v>1200</v>
      </c>
      <c r="G69" s="43"/>
      <c r="H69" s="40">
        <v>800</v>
      </c>
      <c r="I69" s="43"/>
      <c r="J69" s="40">
        <v>900</v>
      </c>
      <c r="K69" s="10">
        <v>0</v>
      </c>
      <c r="L69" s="48">
        <v>300</v>
      </c>
    </row>
    <row r="70" spans="2:16" ht="15" thickBot="1" x14ac:dyDescent="0.4">
      <c r="B70" t="s">
        <v>4</v>
      </c>
      <c r="C70" s="47">
        <v>0</v>
      </c>
      <c r="D70" s="45"/>
      <c r="E70" s="47">
        <v>0</v>
      </c>
      <c r="F70" s="46"/>
      <c r="G70" s="45">
        <v>0</v>
      </c>
      <c r="H70" s="46"/>
      <c r="I70" s="45">
        <v>0</v>
      </c>
      <c r="J70" s="46"/>
      <c r="K70" s="12" t="s">
        <v>17</v>
      </c>
    </row>
    <row r="72" spans="2:16" x14ac:dyDescent="0.35">
      <c r="D72" s="12"/>
      <c r="E72" s="12"/>
      <c r="F72" s="12">
        <v>100</v>
      </c>
      <c r="G72" s="12"/>
      <c r="H72" s="12"/>
      <c r="I72" s="12"/>
      <c r="J72" s="12">
        <v>200</v>
      </c>
    </row>
    <row r="74" spans="2:16" x14ac:dyDescent="0.35">
      <c r="C74" s="12" t="s">
        <v>21</v>
      </c>
      <c r="D74" s="12">
        <f>+E65*F65+I65*J65+E67*F67+G67*H67+C69*D69+E69*F69</f>
        <v>32600</v>
      </c>
      <c r="J74" t="s">
        <v>26</v>
      </c>
      <c r="K74">
        <v>3</v>
      </c>
    </row>
    <row r="75" spans="2:16" x14ac:dyDescent="0.35">
      <c r="J75" t="s">
        <v>27</v>
      </c>
      <c r="K75">
        <v>4</v>
      </c>
    </row>
    <row r="76" spans="2:16" x14ac:dyDescent="0.35">
      <c r="J76" s="60" t="s">
        <v>28</v>
      </c>
      <c r="K76" s="60">
        <v>6</v>
      </c>
      <c r="L76" s="60" t="s">
        <v>29</v>
      </c>
      <c r="M76" s="60"/>
      <c r="N76" s="60">
        <v>6</v>
      </c>
      <c r="O76" t="s">
        <v>31</v>
      </c>
    </row>
    <row r="78" spans="2:16" x14ac:dyDescent="0.35">
      <c r="B78" t="s">
        <v>32</v>
      </c>
    </row>
    <row r="79" spans="2:16" x14ac:dyDescent="0.35">
      <c r="B79" t="s">
        <v>22</v>
      </c>
      <c r="C79" s="12" t="s">
        <v>21</v>
      </c>
      <c r="D79" s="12">
        <v>32600</v>
      </c>
      <c r="O79" s="12" t="s">
        <v>21</v>
      </c>
      <c r="P79" s="12">
        <v>32600</v>
      </c>
    </row>
    <row r="80" spans="2:16" ht="15" thickBot="1" x14ac:dyDescent="0.4">
      <c r="C80" s="80" t="s">
        <v>36</v>
      </c>
      <c r="D80" s="80"/>
      <c r="E80" s="80" t="s">
        <v>37</v>
      </c>
      <c r="F80" s="80"/>
      <c r="G80" s="80" t="s">
        <v>38</v>
      </c>
      <c r="H80" s="80"/>
      <c r="I80" s="80" t="s">
        <v>39</v>
      </c>
      <c r="J80" s="80"/>
    </row>
    <row r="81" spans="1:21" ht="15" thickBot="1" x14ac:dyDescent="0.4">
      <c r="B81" t="s">
        <v>15</v>
      </c>
      <c r="C81" s="29">
        <v>1</v>
      </c>
      <c r="D81" s="30"/>
      <c r="E81" s="29">
        <v>2</v>
      </c>
      <c r="F81" s="34"/>
      <c r="G81" s="30">
        <v>3</v>
      </c>
      <c r="H81" s="34"/>
      <c r="I81" s="30">
        <v>4</v>
      </c>
      <c r="J81" s="34"/>
      <c r="M81" t="s">
        <v>15</v>
      </c>
      <c r="N81" s="29">
        <v>1</v>
      </c>
      <c r="O81" s="30"/>
      <c r="P81" s="29">
        <v>2</v>
      </c>
      <c r="Q81" s="34"/>
      <c r="R81" s="30">
        <v>3</v>
      </c>
      <c r="S81" s="34"/>
      <c r="T81" s="30">
        <v>4</v>
      </c>
      <c r="U81" s="34"/>
    </row>
    <row r="82" spans="1:21" ht="15" thickBot="1" x14ac:dyDescent="0.4">
      <c r="A82" s="33" t="s">
        <v>33</v>
      </c>
      <c r="B82" s="12">
        <v>1</v>
      </c>
      <c r="C82" s="41"/>
      <c r="D82" s="57">
        <v>100</v>
      </c>
      <c r="E82" s="67"/>
      <c r="F82" s="68"/>
      <c r="G82" s="41"/>
      <c r="H82" s="62">
        <v>-100</v>
      </c>
      <c r="I82" s="67"/>
      <c r="J82" s="68"/>
      <c r="M82" s="12">
        <v>1</v>
      </c>
      <c r="N82" s="19"/>
      <c r="O82" s="18">
        <v>100</v>
      </c>
      <c r="P82" s="67"/>
      <c r="Q82" s="68"/>
      <c r="R82" s="19"/>
      <c r="S82" s="57">
        <v>-100</v>
      </c>
      <c r="T82" s="67"/>
      <c r="U82" s="68"/>
    </row>
    <row r="83" spans="1:21" ht="15" thickBot="1" x14ac:dyDescent="0.4">
      <c r="A83" s="33"/>
      <c r="B83" s="12"/>
      <c r="C83" s="43"/>
      <c r="D83" s="40">
        <v>800</v>
      </c>
      <c r="E83" s="69">
        <v>2</v>
      </c>
      <c r="F83" s="70">
        <v>1300</v>
      </c>
      <c r="G83" s="43"/>
      <c r="H83" s="40">
        <v>400</v>
      </c>
      <c r="I83" s="69">
        <v>10</v>
      </c>
      <c r="J83" s="70">
        <v>700</v>
      </c>
      <c r="M83" s="12"/>
      <c r="N83" s="23"/>
      <c r="O83" s="50">
        <v>800</v>
      </c>
      <c r="P83" s="69">
        <v>2</v>
      </c>
      <c r="Q83" s="70">
        <v>1300</v>
      </c>
      <c r="R83" s="23"/>
      <c r="S83" s="50">
        <v>400</v>
      </c>
      <c r="T83" s="69">
        <v>10</v>
      </c>
      <c r="U83" s="70">
        <v>700</v>
      </c>
    </row>
    <row r="84" spans="1:21" ht="15" thickBot="1" x14ac:dyDescent="0.4">
      <c r="A84" s="33" t="s">
        <v>34</v>
      </c>
      <c r="B84" s="12">
        <v>2</v>
      </c>
      <c r="C84" s="41"/>
      <c r="D84" s="57">
        <v>300</v>
      </c>
      <c r="E84" s="67"/>
      <c r="F84" s="68"/>
      <c r="G84" s="67"/>
      <c r="H84" s="68"/>
      <c r="I84" s="41"/>
      <c r="J84" s="55">
        <f>-100-700+1000</f>
        <v>200</v>
      </c>
      <c r="M84" s="12">
        <v>2</v>
      </c>
      <c r="N84" s="19"/>
      <c r="O84" s="18">
        <v>300</v>
      </c>
      <c r="P84" s="67"/>
      <c r="Q84" s="68"/>
      <c r="R84" s="67"/>
      <c r="S84" s="68"/>
      <c r="T84" s="19"/>
      <c r="U84" s="86">
        <f>-100-700+1000</f>
        <v>200</v>
      </c>
    </row>
    <row r="85" spans="1:21" ht="15" thickBot="1" x14ac:dyDescent="0.4">
      <c r="A85" s="33"/>
      <c r="B85" s="12"/>
      <c r="C85" s="43"/>
      <c r="D85" s="40">
        <v>1100</v>
      </c>
      <c r="E85" s="69">
        <v>7</v>
      </c>
      <c r="F85" s="70">
        <v>1400</v>
      </c>
      <c r="G85" s="69">
        <v>10</v>
      </c>
      <c r="H85" s="70">
        <v>600</v>
      </c>
      <c r="I85" s="43"/>
      <c r="J85" s="40">
        <v>1000</v>
      </c>
      <c r="M85" s="12"/>
      <c r="N85" s="23"/>
      <c r="O85" s="50">
        <v>1100</v>
      </c>
      <c r="P85" s="69">
        <v>7</v>
      </c>
      <c r="Q85" s="70">
        <v>1400</v>
      </c>
      <c r="R85" s="69">
        <v>10</v>
      </c>
      <c r="S85" s="70">
        <v>600</v>
      </c>
      <c r="T85" s="23"/>
      <c r="U85" s="50">
        <v>1000</v>
      </c>
    </row>
    <row r="86" spans="1:21" ht="15" thickBot="1" x14ac:dyDescent="0.4">
      <c r="A86" s="33" t="s">
        <v>35</v>
      </c>
      <c r="B86" s="12">
        <v>3</v>
      </c>
      <c r="C86" s="67"/>
      <c r="D86" s="68"/>
      <c r="E86" s="67"/>
      <c r="F86" s="68"/>
      <c r="G86" s="41"/>
      <c r="H86" s="55">
        <f>-100-500+800</f>
        <v>200</v>
      </c>
      <c r="I86" s="41"/>
      <c r="J86" s="55">
        <v>300</v>
      </c>
      <c r="M86" s="12">
        <v>3</v>
      </c>
      <c r="N86" s="67"/>
      <c r="O86" s="68"/>
      <c r="P86" s="67"/>
      <c r="Q86" s="68"/>
      <c r="R86" s="19"/>
      <c r="S86" s="86">
        <f>-100-500+800</f>
        <v>200</v>
      </c>
      <c r="T86" s="19"/>
      <c r="U86" s="86">
        <v>300</v>
      </c>
    </row>
    <row r="87" spans="1:21" ht="15" thickBot="1" x14ac:dyDescent="0.4">
      <c r="A87" s="33"/>
      <c r="B87" s="12"/>
      <c r="C87" s="69">
        <v>10</v>
      </c>
      <c r="D87" s="70">
        <v>600</v>
      </c>
      <c r="E87" s="69">
        <v>1</v>
      </c>
      <c r="F87" s="70">
        <v>1200</v>
      </c>
      <c r="G87" s="43"/>
      <c r="H87" s="40">
        <v>800</v>
      </c>
      <c r="I87" s="43"/>
      <c r="J87" s="40">
        <v>900</v>
      </c>
      <c r="M87" s="12"/>
      <c r="N87" s="69">
        <v>10</v>
      </c>
      <c r="O87" s="70">
        <v>600</v>
      </c>
      <c r="P87" s="69">
        <v>1</v>
      </c>
      <c r="Q87" s="70">
        <v>1200</v>
      </c>
      <c r="R87" s="23"/>
      <c r="S87" s="50">
        <v>800</v>
      </c>
      <c r="T87" s="23"/>
      <c r="U87" s="50">
        <v>900</v>
      </c>
    </row>
    <row r="89" spans="1:21" ht="15" thickBot="1" x14ac:dyDescent="0.4"/>
    <row r="90" spans="1:21" ht="15" thickBot="1" x14ac:dyDescent="0.4">
      <c r="C90" s="82"/>
      <c r="D90" s="82" t="s">
        <v>41</v>
      </c>
      <c r="E90" s="83"/>
      <c r="F90" t="s">
        <v>40</v>
      </c>
      <c r="M90" t="s">
        <v>15</v>
      </c>
      <c r="N90" s="29">
        <v>1</v>
      </c>
      <c r="O90" s="30"/>
      <c r="P90" s="29">
        <v>2</v>
      </c>
      <c r="Q90" s="34"/>
      <c r="R90" s="30">
        <v>3</v>
      </c>
      <c r="S90" s="34"/>
      <c r="T90" s="30">
        <v>4</v>
      </c>
      <c r="U90" s="34"/>
    </row>
    <row r="91" spans="1:21" ht="15" thickBot="1" x14ac:dyDescent="0.4">
      <c r="C91" s="82"/>
      <c r="D91" s="82"/>
      <c r="E91" s="83"/>
      <c r="M91" s="12">
        <v>1</v>
      </c>
      <c r="N91" s="19"/>
      <c r="O91" s="18">
        <v>100</v>
      </c>
      <c r="P91" s="56"/>
      <c r="Q91" s="57"/>
      <c r="R91" s="56"/>
      <c r="S91" s="57">
        <v>-100</v>
      </c>
      <c r="T91" s="67"/>
      <c r="U91" s="68"/>
    </row>
    <row r="92" spans="1:21" ht="15" thickBot="1" x14ac:dyDescent="0.4">
      <c r="C92" s="82" t="s">
        <v>42</v>
      </c>
      <c r="D92" s="82"/>
      <c r="E92" s="83" t="s">
        <v>48</v>
      </c>
      <c r="F92" s="55" t="s">
        <v>55</v>
      </c>
      <c r="G92" s="55"/>
      <c r="H92" s="55">
        <f>0-700+800</f>
        <v>100</v>
      </c>
      <c r="J92" t="s">
        <v>64</v>
      </c>
      <c r="M92" s="12"/>
      <c r="N92" s="23"/>
      <c r="O92" s="50">
        <v>800</v>
      </c>
      <c r="P92" s="58">
        <v>2</v>
      </c>
      <c r="Q92" s="59">
        <v>1300</v>
      </c>
      <c r="R92" s="58"/>
      <c r="S92" s="59">
        <v>400</v>
      </c>
      <c r="T92" s="69">
        <v>10</v>
      </c>
      <c r="U92" s="70">
        <v>700</v>
      </c>
    </row>
    <row r="93" spans="1:21" ht="15" thickBot="1" x14ac:dyDescent="0.4">
      <c r="C93" s="82" t="s">
        <v>43</v>
      </c>
      <c r="D93" s="82"/>
      <c r="E93" s="83" t="s">
        <v>49</v>
      </c>
      <c r="M93" s="12">
        <v>2</v>
      </c>
      <c r="N93" s="19"/>
      <c r="O93" s="18">
        <v>300</v>
      </c>
      <c r="P93" s="56"/>
      <c r="Q93" s="57"/>
      <c r="R93" s="56"/>
      <c r="S93" s="57"/>
      <c r="T93" s="19"/>
      <c r="U93" s="86">
        <f>-100-700+1000</f>
        <v>200</v>
      </c>
    </row>
    <row r="94" spans="1:21" ht="15" thickBot="1" x14ac:dyDescent="0.4">
      <c r="C94" s="82" t="s">
        <v>44</v>
      </c>
      <c r="D94" s="82"/>
      <c r="E94" s="83" t="s">
        <v>50</v>
      </c>
      <c r="F94" s="55" t="s">
        <v>56</v>
      </c>
      <c r="G94" s="55"/>
      <c r="H94" s="55">
        <f>0-500+400</f>
        <v>-100</v>
      </c>
      <c r="J94" t="s">
        <v>57</v>
      </c>
      <c r="M94" s="12"/>
      <c r="N94" s="23"/>
      <c r="O94" s="50">
        <v>1100</v>
      </c>
      <c r="P94" s="58">
        <v>7</v>
      </c>
      <c r="Q94" s="59">
        <v>1400</v>
      </c>
      <c r="R94" s="58">
        <v>10</v>
      </c>
      <c r="S94" s="59">
        <v>600</v>
      </c>
      <c r="T94" s="23"/>
      <c r="U94" s="50">
        <v>1000</v>
      </c>
    </row>
    <row r="95" spans="1:21" ht="15" thickBot="1" x14ac:dyDescent="0.4">
      <c r="C95" s="82" t="s">
        <v>45</v>
      </c>
      <c r="D95" s="82"/>
      <c r="E95" s="83" t="s">
        <v>51</v>
      </c>
      <c r="M95" s="12">
        <v>3</v>
      </c>
      <c r="N95" s="67"/>
      <c r="O95" s="68"/>
      <c r="P95" s="67"/>
      <c r="Q95" s="68"/>
      <c r="R95" s="19"/>
      <c r="S95" s="86">
        <f>-100-500+800</f>
        <v>200</v>
      </c>
      <c r="T95" s="19"/>
      <c r="U95" s="86">
        <v>300</v>
      </c>
    </row>
    <row r="96" spans="1:21" ht="15" thickBot="1" x14ac:dyDescent="0.4">
      <c r="C96" s="82" t="s">
        <v>46</v>
      </c>
      <c r="D96" s="82"/>
      <c r="E96" s="83" t="s">
        <v>52</v>
      </c>
      <c r="F96" s="55" t="s">
        <v>58</v>
      </c>
      <c r="G96" s="55"/>
      <c r="H96" s="55">
        <f>-100-700+1100</f>
        <v>300</v>
      </c>
      <c r="J96" s="84" t="s">
        <v>59</v>
      </c>
      <c r="M96" s="12"/>
      <c r="N96" s="69">
        <v>10</v>
      </c>
      <c r="O96" s="70">
        <v>600</v>
      </c>
      <c r="P96" s="69">
        <v>1</v>
      </c>
      <c r="Q96" s="70">
        <v>1200</v>
      </c>
      <c r="R96" s="23"/>
      <c r="S96" s="50">
        <v>800</v>
      </c>
      <c r="T96" s="23"/>
      <c r="U96" s="50">
        <v>900</v>
      </c>
    </row>
    <row r="97" spans="3:21" x14ac:dyDescent="0.35">
      <c r="C97" s="82" t="s">
        <v>47</v>
      </c>
      <c r="D97" s="82"/>
      <c r="E97" s="83" t="s">
        <v>53</v>
      </c>
      <c r="J97" s="84"/>
    </row>
    <row r="98" spans="3:21" x14ac:dyDescent="0.35">
      <c r="C98" s="82"/>
      <c r="D98" s="82"/>
      <c r="E98" s="83" t="s">
        <v>54</v>
      </c>
      <c r="F98" s="55" t="s">
        <v>60</v>
      </c>
      <c r="G98" s="55"/>
      <c r="H98" s="55">
        <f>-100-700+1000</f>
        <v>200</v>
      </c>
      <c r="J98" s="84" t="s">
        <v>61</v>
      </c>
    </row>
    <row r="99" spans="3:21" x14ac:dyDescent="0.35">
      <c r="E99" s="81"/>
      <c r="O99" t="s">
        <v>71</v>
      </c>
      <c r="P99" t="s">
        <v>72</v>
      </c>
      <c r="Q99" s="55" t="s">
        <v>77</v>
      </c>
      <c r="R99" s="85" t="s">
        <v>78</v>
      </c>
    </row>
    <row r="100" spans="3:21" x14ac:dyDescent="0.35">
      <c r="E100" s="81"/>
      <c r="F100" s="55" t="s">
        <v>62</v>
      </c>
      <c r="G100" s="55"/>
      <c r="H100" s="55">
        <f>-100-500+800</f>
        <v>200</v>
      </c>
      <c r="J100" s="84" t="s">
        <v>63</v>
      </c>
      <c r="N100" t="s">
        <v>67</v>
      </c>
      <c r="O100">
        <v>0</v>
      </c>
      <c r="P100" s="84" t="s">
        <v>73</v>
      </c>
      <c r="Q100">
        <f>+O100+2</f>
        <v>2</v>
      </c>
    </row>
    <row r="101" spans="3:21" x14ac:dyDescent="0.35">
      <c r="E101" s="81"/>
      <c r="N101" t="s">
        <v>70</v>
      </c>
      <c r="O101">
        <v>2</v>
      </c>
      <c r="P101" s="84" t="s">
        <v>74</v>
      </c>
      <c r="Q101">
        <f>+O101-2</f>
        <v>0</v>
      </c>
    </row>
    <row r="102" spans="3:21" x14ac:dyDescent="0.35">
      <c r="F102" s="55" t="s">
        <v>65</v>
      </c>
      <c r="G102" s="55"/>
      <c r="H102" s="55">
        <f>100-700+900</f>
        <v>300</v>
      </c>
      <c r="J102" s="84" t="s">
        <v>66</v>
      </c>
      <c r="N102" t="s">
        <v>69</v>
      </c>
      <c r="O102">
        <v>7</v>
      </c>
      <c r="P102" s="84" t="s">
        <v>73</v>
      </c>
      <c r="Q102">
        <f>+O102+2</f>
        <v>9</v>
      </c>
    </row>
    <row r="103" spans="3:21" x14ac:dyDescent="0.35">
      <c r="N103" t="s">
        <v>68</v>
      </c>
      <c r="O103">
        <v>10</v>
      </c>
      <c r="P103" s="84" t="s">
        <v>74</v>
      </c>
      <c r="Q103">
        <f>+O103-2</f>
        <v>8</v>
      </c>
    </row>
    <row r="105" spans="3:21" x14ac:dyDescent="0.35">
      <c r="N105" s="55" t="s">
        <v>75</v>
      </c>
      <c r="O105" s="55"/>
      <c r="P105" s="55" t="s">
        <v>76</v>
      </c>
      <c r="Q105">
        <v>2</v>
      </c>
      <c r="S105" s="12" t="s">
        <v>21</v>
      </c>
      <c r="T105" s="12">
        <v>32600</v>
      </c>
    </row>
    <row r="106" spans="3:21" ht="15" thickBot="1" x14ac:dyDescent="0.4"/>
    <row r="107" spans="3:21" ht="15" thickBot="1" x14ac:dyDescent="0.4">
      <c r="M107" t="s">
        <v>15</v>
      </c>
      <c r="N107" s="29">
        <v>1</v>
      </c>
      <c r="O107" s="30"/>
      <c r="P107" s="29">
        <v>2</v>
      </c>
      <c r="Q107" s="34"/>
      <c r="R107" s="30">
        <v>3</v>
      </c>
      <c r="S107" s="34"/>
      <c r="T107" s="30">
        <v>4</v>
      </c>
      <c r="U107" s="34"/>
    </row>
    <row r="108" spans="3:21" ht="15" thickBot="1" x14ac:dyDescent="0.4">
      <c r="M108" s="12">
        <v>1</v>
      </c>
      <c r="N108" s="19"/>
      <c r="O108" s="18"/>
      <c r="P108" s="19"/>
      <c r="Q108" s="18"/>
      <c r="R108" s="56"/>
      <c r="S108" s="57"/>
      <c r="T108" s="56"/>
      <c r="U108" s="57"/>
    </row>
    <row r="109" spans="3:21" ht="15" thickBot="1" x14ac:dyDescent="0.4">
      <c r="M109" s="12"/>
      <c r="N109" s="23"/>
      <c r="O109" s="50">
        <v>800</v>
      </c>
      <c r="P109" s="23">
        <v>0</v>
      </c>
      <c r="Q109" s="50">
        <v>1300</v>
      </c>
      <c r="R109" s="58">
        <v>2</v>
      </c>
      <c r="S109" s="59">
        <v>400</v>
      </c>
      <c r="T109" s="58">
        <v>10</v>
      </c>
      <c r="U109" s="59">
        <v>700</v>
      </c>
    </row>
    <row r="110" spans="3:21" ht="15" thickBot="1" x14ac:dyDescent="0.4">
      <c r="M110" s="12">
        <v>2</v>
      </c>
      <c r="N110" s="19"/>
      <c r="O110" s="18"/>
      <c r="P110" s="56"/>
      <c r="Q110" s="57"/>
      <c r="R110" s="56"/>
      <c r="S110" s="57"/>
      <c r="T110" s="19"/>
      <c r="U110" s="86"/>
    </row>
    <row r="111" spans="3:21" ht="15" thickBot="1" x14ac:dyDescent="0.4">
      <c r="M111" s="12"/>
      <c r="N111" s="23"/>
      <c r="O111" s="50">
        <v>1100</v>
      </c>
      <c r="P111" s="58">
        <v>9</v>
      </c>
      <c r="Q111" s="59">
        <v>1400</v>
      </c>
      <c r="R111" s="58">
        <v>8</v>
      </c>
      <c r="S111" s="59">
        <v>600</v>
      </c>
      <c r="T111" s="23"/>
      <c r="U111" s="50">
        <v>1000</v>
      </c>
    </row>
    <row r="112" spans="3:21" ht="15" thickBot="1" x14ac:dyDescent="0.4">
      <c r="M112" s="12">
        <v>3</v>
      </c>
      <c r="N112" s="56"/>
      <c r="O112" s="57"/>
      <c r="P112" s="56"/>
      <c r="Q112" s="57"/>
      <c r="R112" s="19"/>
      <c r="S112" s="86"/>
      <c r="T112" s="19"/>
      <c r="U112" s="86"/>
    </row>
    <row r="113" spans="13:21" ht="15" thickBot="1" x14ac:dyDescent="0.4">
      <c r="M113" s="12"/>
      <c r="N113" s="58">
        <v>10</v>
      </c>
      <c r="O113" s="59">
        <v>600</v>
      </c>
      <c r="P113" s="58">
        <v>1</v>
      </c>
      <c r="Q113" s="59">
        <v>1200</v>
      </c>
      <c r="R113" s="23"/>
      <c r="S113" s="50">
        <v>800</v>
      </c>
      <c r="T113" s="23"/>
      <c r="U113" s="50">
        <v>900</v>
      </c>
    </row>
    <row r="115" spans="13:21" x14ac:dyDescent="0.35">
      <c r="O115" s="55" t="s">
        <v>21</v>
      </c>
      <c r="P115" s="55">
        <f>+P109*Q109+R109*S109+T109*U109+P111*Q111+R111*S111+N113*O113+P113*Q113</f>
        <v>32400</v>
      </c>
    </row>
  </sheetData>
  <mergeCells count="68">
    <mergeCell ref="N107:O107"/>
    <mergeCell ref="P107:Q107"/>
    <mergeCell ref="R107:S107"/>
    <mergeCell ref="T107:U107"/>
    <mergeCell ref="N81:O81"/>
    <mergeCell ref="P81:Q81"/>
    <mergeCell ref="R81:S81"/>
    <mergeCell ref="T81:U81"/>
    <mergeCell ref="N90:O90"/>
    <mergeCell ref="P90:Q90"/>
    <mergeCell ref="R90:S90"/>
    <mergeCell ref="T90:U90"/>
    <mergeCell ref="A82:A83"/>
    <mergeCell ref="A84:A85"/>
    <mergeCell ref="A86:A87"/>
    <mergeCell ref="C80:D80"/>
    <mergeCell ref="E80:F80"/>
    <mergeCell ref="G80:H80"/>
    <mergeCell ref="C70:D70"/>
    <mergeCell ref="E70:F70"/>
    <mergeCell ref="G70:H70"/>
    <mergeCell ref="I70:J70"/>
    <mergeCell ref="C81:D81"/>
    <mergeCell ref="E81:F81"/>
    <mergeCell ref="G81:H81"/>
    <mergeCell ref="I81:J81"/>
    <mergeCell ref="I80:J80"/>
    <mergeCell ref="C57:D57"/>
    <mergeCell ref="E57:F57"/>
    <mergeCell ref="G57:H57"/>
    <mergeCell ref="I57:J57"/>
    <mergeCell ref="C62:E62"/>
    <mergeCell ref="C63:D63"/>
    <mergeCell ref="E63:F63"/>
    <mergeCell ref="G63:H63"/>
    <mergeCell ref="I63:J63"/>
    <mergeCell ref="C43:D43"/>
    <mergeCell ref="E43:F43"/>
    <mergeCell ref="G43:H43"/>
    <mergeCell ref="I43:J43"/>
    <mergeCell ref="C49:E49"/>
    <mergeCell ref="C50:D50"/>
    <mergeCell ref="E50:F50"/>
    <mergeCell ref="G50:H50"/>
    <mergeCell ref="I50:J50"/>
    <mergeCell ref="C29:D29"/>
    <mergeCell ref="E29:F29"/>
    <mergeCell ref="G29:H29"/>
    <mergeCell ref="I29:J29"/>
    <mergeCell ref="C35:E35"/>
    <mergeCell ref="C36:D36"/>
    <mergeCell ref="E36:F36"/>
    <mergeCell ref="G36:H36"/>
    <mergeCell ref="I36:J36"/>
    <mergeCell ref="I3:J3"/>
    <mergeCell ref="I10:J10"/>
    <mergeCell ref="C21:E21"/>
    <mergeCell ref="C22:D22"/>
    <mergeCell ref="E22:F22"/>
    <mergeCell ref="G22:H22"/>
    <mergeCell ref="I22:J22"/>
    <mergeCell ref="C2:E2"/>
    <mergeCell ref="C3:D3"/>
    <mergeCell ref="E3:F3"/>
    <mergeCell ref="G3:H3"/>
    <mergeCell ref="C10:D10"/>
    <mergeCell ref="E10:F10"/>
    <mergeCell ref="G10:H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06DA-5A77-4EA3-8FC9-C6D6DB19D0B6}">
  <dimension ref="A2:K60"/>
  <sheetViews>
    <sheetView tabSelected="1" topLeftCell="A34" zoomScale="80" zoomScaleNormal="80" workbookViewId="0">
      <selection activeCell="O37" sqref="O37"/>
    </sheetView>
  </sheetViews>
  <sheetFormatPr baseColWidth="10" defaultRowHeight="14.5" x14ac:dyDescent="0.35"/>
  <sheetData>
    <row r="2" spans="1:10" x14ac:dyDescent="0.35">
      <c r="A2" s="12" t="s">
        <v>18</v>
      </c>
    </row>
    <row r="3" spans="1:10" ht="15" thickBot="1" x14ac:dyDescent="0.4">
      <c r="B3" s="33" t="s">
        <v>14</v>
      </c>
      <c r="C3" s="33"/>
      <c r="D3" s="33"/>
    </row>
    <row r="4" spans="1:10" ht="15" thickBot="1" x14ac:dyDescent="0.4">
      <c r="A4" t="s">
        <v>15</v>
      </c>
      <c r="B4" s="29">
        <v>1</v>
      </c>
      <c r="C4" s="30"/>
      <c r="D4" s="29">
        <v>2</v>
      </c>
      <c r="E4" s="34"/>
      <c r="F4" s="30">
        <v>3</v>
      </c>
      <c r="G4" s="34"/>
      <c r="H4" s="30" t="s">
        <v>8</v>
      </c>
      <c r="I4" s="34"/>
      <c r="J4" t="s">
        <v>16</v>
      </c>
    </row>
    <row r="5" spans="1:10" ht="15" thickBot="1" x14ac:dyDescent="0.4">
      <c r="A5" s="12">
        <v>1</v>
      </c>
      <c r="B5" s="41"/>
      <c r="C5" s="42"/>
      <c r="D5" s="41"/>
      <c r="E5" s="42"/>
      <c r="F5" s="41"/>
      <c r="G5" s="42"/>
      <c r="H5" s="41"/>
      <c r="I5" s="42"/>
      <c r="J5" s="9"/>
    </row>
    <row r="6" spans="1:10" ht="15" thickBot="1" x14ac:dyDescent="0.4">
      <c r="A6" s="12"/>
      <c r="B6" s="43">
        <v>2000</v>
      </c>
      <c r="C6" s="40">
        <v>90</v>
      </c>
      <c r="D6" s="43"/>
      <c r="E6" s="40">
        <v>62</v>
      </c>
      <c r="F6" s="43"/>
      <c r="G6" s="51">
        <v>76</v>
      </c>
      <c r="H6" s="43"/>
      <c r="I6" s="51">
        <v>0</v>
      </c>
      <c r="J6" s="10">
        <v>0</v>
      </c>
    </row>
    <row r="7" spans="1:10" ht="15" thickBot="1" x14ac:dyDescent="0.4">
      <c r="A7" s="12">
        <v>2</v>
      </c>
      <c r="B7" s="41"/>
      <c r="C7" s="42"/>
      <c r="D7" s="41"/>
      <c r="E7" s="42"/>
      <c r="F7" s="41"/>
      <c r="G7" s="42"/>
      <c r="H7" s="41"/>
      <c r="I7" s="42"/>
      <c r="J7" s="48"/>
    </row>
    <row r="8" spans="1:10" ht="15" thickBot="1" x14ac:dyDescent="0.4">
      <c r="A8" s="12"/>
      <c r="B8" s="43">
        <v>3000</v>
      </c>
      <c r="C8" s="40">
        <v>82</v>
      </c>
      <c r="D8" s="43"/>
      <c r="E8" s="40">
        <v>58</v>
      </c>
      <c r="F8" s="43"/>
      <c r="G8" s="51">
        <v>70</v>
      </c>
      <c r="H8" s="43"/>
      <c r="I8" s="51">
        <v>0</v>
      </c>
      <c r="J8" s="48">
        <v>0</v>
      </c>
    </row>
    <row r="9" spans="1:10" ht="15" thickBot="1" x14ac:dyDescent="0.4">
      <c r="A9" s="12">
        <v>3</v>
      </c>
      <c r="B9" s="41"/>
      <c r="C9" s="42"/>
      <c r="D9" s="41"/>
      <c r="E9" s="42"/>
      <c r="F9" s="41"/>
      <c r="G9" s="42"/>
      <c r="H9" s="41"/>
      <c r="I9" s="42"/>
      <c r="J9" s="48"/>
    </row>
    <row r="10" spans="1:10" ht="15" thickBot="1" x14ac:dyDescent="0.4">
      <c r="A10" s="12"/>
      <c r="B10" s="43"/>
      <c r="C10" s="40">
        <v>92</v>
      </c>
      <c r="D10" s="43">
        <v>2000</v>
      </c>
      <c r="E10" s="40">
        <v>64</v>
      </c>
      <c r="F10" s="43"/>
      <c r="G10" s="51">
        <v>80</v>
      </c>
      <c r="H10" s="43"/>
      <c r="I10" s="51">
        <v>0</v>
      </c>
      <c r="J10" s="48">
        <v>0</v>
      </c>
    </row>
    <row r="11" spans="1:10" ht="15" thickBot="1" x14ac:dyDescent="0.4">
      <c r="A11" s="12">
        <v>4</v>
      </c>
      <c r="B11" s="41"/>
      <c r="C11" s="42"/>
      <c r="D11" s="41"/>
      <c r="E11" s="42"/>
      <c r="F11" s="41"/>
      <c r="G11" s="42"/>
      <c r="H11" s="41"/>
      <c r="I11" s="42"/>
      <c r="J11" s="10"/>
    </row>
    <row r="12" spans="1:10" ht="15" thickBot="1" x14ac:dyDescent="0.4">
      <c r="A12" s="12"/>
      <c r="B12" s="43"/>
      <c r="C12" s="40">
        <v>84</v>
      </c>
      <c r="D12" s="43">
        <v>1000</v>
      </c>
      <c r="E12" s="40">
        <v>56</v>
      </c>
      <c r="F12" s="43">
        <v>2000</v>
      </c>
      <c r="G12" s="51" t="s">
        <v>23</v>
      </c>
      <c r="H12" s="43"/>
      <c r="I12" s="51">
        <v>0</v>
      </c>
      <c r="J12" s="10">
        <v>0</v>
      </c>
    </row>
    <row r="13" spans="1:10" ht="15" thickBot="1" x14ac:dyDescent="0.4">
      <c r="A13" s="12">
        <v>5</v>
      </c>
      <c r="B13" s="41"/>
      <c r="C13" s="42"/>
      <c r="D13" s="41"/>
      <c r="E13" s="42"/>
      <c r="F13" s="41"/>
      <c r="G13" s="42"/>
      <c r="H13" s="19"/>
      <c r="I13" s="18"/>
      <c r="J13" s="10"/>
    </row>
    <row r="14" spans="1:10" ht="15" thickBot="1" x14ac:dyDescent="0.4">
      <c r="A14" s="12"/>
      <c r="B14" s="43"/>
      <c r="C14" s="40">
        <v>86</v>
      </c>
      <c r="D14" s="43"/>
      <c r="E14" s="40">
        <v>58</v>
      </c>
      <c r="F14" s="43">
        <v>2000</v>
      </c>
      <c r="G14" s="51" t="s">
        <v>23</v>
      </c>
      <c r="H14" s="23">
        <v>3000</v>
      </c>
      <c r="I14" s="51">
        <v>0</v>
      </c>
      <c r="J14" s="10">
        <v>0</v>
      </c>
    </row>
    <row r="15" spans="1:10" ht="15" thickBot="1" x14ac:dyDescent="0.4">
      <c r="A15" t="s">
        <v>4</v>
      </c>
      <c r="B15" s="47">
        <v>0</v>
      </c>
      <c r="C15" s="45"/>
      <c r="D15" s="47">
        <v>0</v>
      </c>
      <c r="E15" s="46"/>
      <c r="F15" s="32">
        <v>0</v>
      </c>
      <c r="G15" s="32"/>
      <c r="H15" s="32">
        <v>0</v>
      </c>
      <c r="I15" s="32"/>
      <c r="J15" s="52" t="s">
        <v>24</v>
      </c>
    </row>
    <row r="17" spans="1:10" x14ac:dyDescent="0.35">
      <c r="C17" t="s">
        <v>25</v>
      </c>
      <c r="D17">
        <f>+B6*C6+B8*C8+D10*E10+D12*E12+H14*I14</f>
        <v>610000</v>
      </c>
    </row>
    <row r="23" spans="1:10" x14ac:dyDescent="0.35">
      <c r="A23" s="12" t="s">
        <v>20</v>
      </c>
    </row>
    <row r="24" spans="1:10" ht="15" thickBot="1" x14ac:dyDescent="0.4">
      <c r="B24" s="33" t="s">
        <v>14</v>
      </c>
      <c r="C24" s="33"/>
      <c r="D24" s="33"/>
    </row>
    <row r="25" spans="1:10" ht="15" thickBot="1" x14ac:dyDescent="0.4">
      <c r="A25" t="s">
        <v>15</v>
      </c>
      <c r="B25" s="29">
        <v>1</v>
      </c>
      <c r="C25" s="30"/>
      <c r="D25" s="29">
        <v>2</v>
      </c>
      <c r="E25" s="34"/>
      <c r="F25" s="30">
        <v>3</v>
      </c>
      <c r="G25" s="34"/>
      <c r="H25" s="30" t="s">
        <v>8</v>
      </c>
      <c r="I25" s="34"/>
      <c r="J25" t="s">
        <v>16</v>
      </c>
    </row>
    <row r="26" spans="1:10" ht="15" thickBot="1" x14ac:dyDescent="0.4">
      <c r="A26" s="12">
        <v>1</v>
      </c>
      <c r="B26" s="41"/>
      <c r="C26" s="42"/>
      <c r="D26" s="41"/>
      <c r="E26" s="42"/>
      <c r="F26" s="41"/>
      <c r="G26" s="42"/>
      <c r="H26" s="41"/>
      <c r="I26" s="42"/>
      <c r="J26" s="54"/>
    </row>
    <row r="27" spans="1:10" ht="15" thickBot="1" x14ac:dyDescent="0.4">
      <c r="A27" s="12"/>
      <c r="B27" s="43"/>
      <c r="C27" s="40">
        <v>90</v>
      </c>
      <c r="D27" s="43"/>
      <c r="E27" s="40">
        <v>62</v>
      </c>
      <c r="F27" s="43">
        <v>2000</v>
      </c>
      <c r="G27" s="51">
        <v>76</v>
      </c>
      <c r="H27" s="43"/>
      <c r="I27" s="51">
        <v>0</v>
      </c>
      <c r="J27" s="48">
        <v>0</v>
      </c>
    </row>
    <row r="28" spans="1:10" ht="15" thickBot="1" x14ac:dyDescent="0.4">
      <c r="A28" s="12">
        <v>2</v>
      </c>
      <c r="B28" s="41"/>
      <c r="C28" s="42"/>
      <c r="D28" s="41"/>
      <c r="E28" s="42"/>
      <c r="F28" s="41"/>
      <c r="G28" s="42"/>
      <c r="H28" s="41"/>
      <c r="I28" s="42"/>
      <c r="J28" s="48"/>
    </row>
    <row r="29" spans="1:10" ht="15" thickBot="1" x14ac:dyDescent="0.4">
      <c r="A29" s="12"/>
      <c r="B29" s="43"/>
      <c r="C29" s="40">
        <v>82</v>
      </c>
      <c r="D29" s="43">
        <v>3000</v>
      </c>
      <c r="E29" s="40">
        <v>58</v>
      </c>
      <c r="F29" s="43"/>
      <c r="G29" s="51">
        <v>70</v>
      </c>
      <c r="H29" s="43"/>
      <c r="I29" s="51">
        <v>0</v>
      </c>
      <c r="J29" s="48">
        <v>0</v>
      </c>
    </row>
    <row r="30" spans="1:10" ht="15" thickBot="1" x14ac:dyDescent="0.4">
      <c r="A30" s="12">
        <v>3</v>
      </c>
      <c r="B30" s="41"/>
      <c r="C30" s="42"/>
      <c r="D30" s="41"/>
      <c r="E30" s="42"/>
      <c r="F30" s="41"/>
      <c r="G30" s="42"/>
      <c r="H30" s="41"/>
      <c r="I30" s="42"/>
      <c r="J30" s="48"/>
    </row>
    <row r="31" spans="1:10" ht="15" thickBot="1" x14ac:dyDescent="0.4">
      <c r="A31" s="12"/>
      <c r="B31" s="43"/>
      <c r="C31" s="40">
        <v>92</v>
      </c>
      <c r="D31" s="43"/>
      <c r="E31" s="40">
        <v>64</v>
      </c>
      <c r="F31" s="43">
        <v>2000</v>
      </c>
      <c r="G31" s="51">
        <v>80</v>
      </c>
      <c r="H31" s="43"/>
      <c r="I31" s="51">
        <v>0</v>
      </c>
      <c r="J31" s="48">
        <v>0</v>
      </c>
    </row>
    <row r="32" spans="1:10" ht="15" thickBot="1" x14ac:dyDescent="0.4">
      <c r="A32" s="12">
        <v>4</v>
      </c>
      <c r="B32" s="41"/>
      <c r="C32" s="42"/>
      <c r="D32" s="41"/>
      <c r="E32" s="42"/>
      <c r="F32" s="41"/>
      <c r="G32" s="42"/>
      <c r="H32" s="41"/>
      <c r="I32" s="42"/>
      <c r="J32" s="48"/>
    </row>
    <row r="33" spans="1:11" ht="15" thickBot="1" x14ac:dyDescent="0.4">
      <c r="A33" s="12"/>
      <c r="B33" s="43"/>
      <c r="C33" s="40">
        <v>84</v>
      </c>
      <c r="D33" s="43"/>
      <c r="E33" s="40">
        <v>56</v>
      </c>
      <c r="F33" s="43"/>
      <c r="G33" s="51" t="s">
        <v>23</v>
      </c>
      <c r="H33" s="43">
        <v>3000</v>
      </c>
      <c r="I33" s="51">
        <v>0</v>
      </c>
      <c r="J33" s="48">
        <v>0</v>
      </c>
    </row>
    <row r="34" spans="1:11" ht="15" thickBot="1" x14ac:dyDescent="0.4">
      <c r="A34" s="12">
        <v>5</v>
      </c>
      <c r="B34" s="41"/>
      <c r="C34" s="42"/>
      <c r="D34" s="41"/>
      <c r="E34" s="42"/>
      <c r="F34" s="41"/>
      <c r="G34" s="42"/>
      <c r="H34" s="41"/>
      <c r="I34" s="42"/>
      <c r="J34" s="10"/>
    </row>
    <row r="35" spans="1:11" ht="15" thickBot="1" x14ac:dyDescent="0.4">
      <c r="A35" s="12"/>
      <c r="B35" s="43">
        <v>5000</v>
      </c>
      <c r="C35" s="40">
        <v>86</v>
      </c>
      <c r="D35" s="43"/>
      <c r="E35" s="40">
        <v>58</v>
      </c>
      <c r="F35" s="43"/>
      <c r="G35" s="51" t="s">
        <v>23</v>
      </c>
      <c r="H35" s="43"/>
      <c r="I35" s="51">
        <v>0</v>
      </c>
      <c r="J35" s="10">
        <v>0</v>
      </c>
    </row>
    <row r="36" spans="1:11" ht="15" thickBot="1" x14ac:dyDescent="0.4">
      <c r="A36" t="s">
        <v>4</v>
      </c>
      <c r="B36" s="31">
        <v>0</v>
      </c>
      <c r="C36" s="32"/>
      <c r="D36" s="47">
        <v>0</v>
      </c>
      <c r="E36" s="46"/>
      <c r="F36" s="45">
        <v>0</v>
      </c>
      <c r="G36" s="45"/>
      <c r="H36" s="45">
        <v>0</v>
      </c>
      <c r="I36" s="45"/>
      <c r="J36" s="52" t="s">
        <v>24</v>
      </c>
    </row>
    <row r="38" spans="1:11" x14ac:dyDescent="0.35">
      <c r="C38" t="s">
        <v>21</v>
      </c>
      <c r="D38">
        <f>+B35*C35+D29*E29+F27*G27+F31*G31+H33*I33</f>
        <v>916000</v>
      </c>
      <c r="F38" t="s">
        <v>26</v>
      </c>
      <c r="G38">
        <v>5</v>
      </c>
    </row>
    <row r="39" spans="1:11" x14ac:dyDescent="0.35">
      <c r="F39" t="s">
        <v>27</v>
      </c>
      <c r="G39">
        <v>4</v>
      </c>
    </row>
    <row r="40" spans="1:11" x14ac:dyDescent="0.35">
      <c r="A40" s="12"/>
      <c r="F40" s="55" t="s">
        <v>28</v>
      </c>
      <c r="G40" s="55">
        <v>8</v>
      </c>
      <c r="H40" s="55" t="s">
        <v>29</v>
      </c>
      <c r="I40" s="55"/>
      <c r="J40" s="55">
        <v>5</v>
      </c>
      <c r="K40" t="s">
        <v>30</v>
      </c>
    </row>
    <row r="41" spans="1:11" x14ac:dyDescent="0.35">
      <c r="A41" s="12" t="s">
        <v>22</v>
      </c>
      <c r="F41" s="55"/>
      <c r="G41" s="55"/>
      <c r="H41" s="55"/>
      <c r="I41" s="55"/>
      <c r="J41" s="55"/>
    </row>
    <row r="42" spans="1:11" ht="15" thickBot="1" x14ac:dyDescent="0.4">
      <c r="B42" s="33" t="s">
        <v>14</v>
      </c>
      <c r="C42" s="33"/>
      <c r="D42" s="33"/>
    </row>
    <row r="43" spans="1:11" ht="15" thickBot="1" x14ac:dyDescent="0.4">
      <c r="A43" t="s">
        <v>15</v>
      </c>
      <c r="B43" s="29">
        <v>1</v>
      </c>
      <c r="C43" s="30"/>
      <c r="D43" s="29">
        <v>2</v>
      </c>
      <c r="E43" s="34"/>
      <c r="F43" s="30">
        <v>3</v>
      </c>
      <c r="G43" s="34"/>
      <c r="H43" s="30" t="s">
        <v>8</v>
      </c>
      <c r="I43" s="34"/>
      <c r="J43" t="s">
        <v>16</v>
      </c>
    </row>
    <row r="44" spans="1:11" ht="15" thickBot="1" x14ac:dyDescent="0.4">
      <c r="A44" s="12">
        <v>1</v>
      </c>
      <c r="B44" s="67"/>
      <c r="C44" s="68"/>
      <c r="D44" s="67"/>
      <c r="E44" s="68"/>
      <c r="F44" s="67"/>
      <c r="G44" s="68"/>
      <c r="H44" s="15"/>
      <c r="I44" s="78"/>
      <c r="J44" s="9"/>
    </row>
    <row r="45" spans="1:11" ht="15" thickBot="1" x14ac:dyDescent="0.4">
      <c r="A45" s="12"/>
      <c r="B45" s="69"/>
      <c r="C45" s="70">
        <v>90</v>
      </c>
      <c r="D45" s="69"/>
      <c r="E45" s="70">
        <v>62</v>
      </c>
      <c r="F45" s="14">
        <v>1000</v>
      </c>
      <c r="G45" s="77">
        <v>76</v>
      </c>
      <c r="H45" s="14">
        <v>1000</v>
      </c>
      <c r="I45" s="77">
        <v>0</v>
      </c>
      <c r="J45" s="10">
        <v>0</v>
      </c>
    </row>
    <row r="46" spans="1:11" ht="15" thickBot="1" x14ac:dyDescent="0.4">
      <c r="A46" s="12">
        <v>2</v>
      </c>
      <c r="B46" s="67"/>
      <c r="C46" s="68"/>
      <c r="D46" s="67"/>
      <c r="E46" s="68"/>
      <c r="F46" s="15"/>
      <c r="G46" s="78"/>
      <c r="H46" s="15"/>
      <c r="I46" s="78"/>
      <c r="J46" s="10"/>
    </row>
    <row r="47" spans="1:11" ht="15" thickBot="1" x14ac:dyDescent="0.4">
      <c r="A47" s="12"/>
      <c r="B47" s="69"/>
      <c r="C47" s="70">
        <v>82</v>
      </c>
      <c r="D47" s="69"/>
      <c r="E47" s="70">
        <v>58</v>
      </c>
      <c r="F47" s="14">
        <v>3000</v>
      </c>
      <c r="G47" s="77">
        <v>70</v>
      </c>
      <c r="H47" s="69"/>
      <c r="I47" s="72">
        <v>0</v>
      </c>
      <c r="J47" s="10">
        <v>0</v>
      </c>
    </row>
    <row r="48" spans="1:11" ht="15" thickBot="1" x14ac:dyDescent="0.4">
      <c r="A48" s="12">
        <v>3</v>
      </c>
      <c r="B48" s="67"/>
      <c r="C48" s="68"/>
      <c r="D48" s="67"/>
      <c r="E48" s="68"/>
      <c r="F48" s="67"/>
      <c r="G48" s="68"/>
      <c r="H48" s="15"/>
      <c r="I48" s="78"/>
      <c r="J48" s="71"/>
    </row>
    <row r="49" spans="1:11" ht="15" thickBot="1" x14ac:dyDescent="0.4">
      <c r="A49" s="12"/>
      <c r="B49" s="69"/>
      <c r="C49" s="70">
        <v>92</v>
      </c>
      <c r="D49" s="69"/>
      <c r="E49" s="70">
        <v>64</v>
      </c>
      <c r="F49" s="69"/>
      <c r="G49" s="72">
        <v>80</v>
      </c>
      <c r="H49" s="14">
        <v>2000</v>
      </c>
      <c r="I49" s="77">
        <v>0</v>
      </c>
      <c r="J49" s="71">
        <v>0</v>
      </c>
      <c r="K49" s="53"/>
    </row>
    <row r="50" spans="1:11" ht="15" thickBot="1" x14ac:dyDescent="0.4">
      <c r="A50" s="12">
        <v>4</v>
      </c>
      <c r="B50" s="67"/>
      <c r="C50" s="68"/>
      <c r="D50" s="15"/>
      <c r="E50" s="78"/>
      <c r="F50" s="67"/>
      <c r="G50" s="68"/>
      <c r="H50" s="67"/>
      <c r="I50" s="68"/>
      <c r="J50" s="71"/>
    </row>
    <row r="51" spans="1:11" ht="15" thickBot="1" x14ac:dyDescent="0.4">
      <c r="A51" s="12"/>
      <c r="B51" s="69"/>
      <c r="C51" s="70">
        <v>84</v>
      </c>
      <c r="D51" s="14">
        <v>3000</v>
      </c>
      <c r="E51" s="79">
        <v>56</v>
      </c>
      <c r="F51" s="69"/>
      <c r="G51" s="72" t="s">
        <v>23</v>
      </c>
      <c r="H51" s="69"/>
      <c r="I51" s="72">
        <v>0</v>
      </c>
      <c r="J51" s="71">
        <v>0</v>
      </c>
      <c r="K51" s="74"/>
    </row>
    <row r="52" spans="1:11" ht="15" thickBot="1" x14ac:dyDescent="0.4">
      <c r="A52" s="12">
        <v>5</v>
      </c>
      <c r="B52" s="15"/>
      <c r="C52" s="78"/>
      <c r="D52" s="67"/>
      <c r="E52" s="68"/>
      <c r="F52" s="67"/>
      <c r="G52" s="68"/>
      <c r="H52" s="67"/>
      <c r="I52" s="68"/>
      <c r="J52" s="71"/>
    </row>
    <row r="53" spans="1:11" ht="15" thickBot="1" x14ac:dyDescent="0.4">
      <c r="A53" s="12"/>
      <c r="B53" s="14">
        <v>5000</v>
      </c>
      <c r="C53" s="79">
        <v>86</v>
      </c>
      <c r="D53" s="69"/>
      <c r="E53" s="70">
        <v>58</v>
      </c>
      <c r="F53" s="69"/>
      <c r="G53" s="72" t="s">
        <v>23</v>
      </c>
      <c r="H53" s="69"/>
      <c r="I53" s="72">
        <v>0</v>
      </c>
      <c r="J53" s="71">
        <v>0</v>
      </c>
      <c r="K53" s="74"/>
    </row>
    <row r="54" spans="1:11" ht="15" thickBot="1" x14ac:dyDescent="0.4">
      <c r="A54" t="s">
        <v>4</v>
      </c>
      <c r="B54" s="75">
        <v>0</v>
      </c>
      <c r="C54" s="73"/>
      <c r="D54" s="75">
        <v>0</v>
      </c>
      <c r="E54" s="76"/>
      <c r="F54" s="32">
        <v>0</v>
      </c>
      <c r="G54" s="32"/>
      <c r="H54" s="73">
        <v>0</v>
      </c>
      <c r="I54" s="73"/>
      <c r="J54" s="52" t="s">
        <v>24</v>
      </c>
    </row>
    <row r="56" spans="1:11" x14ac:dyDescent="0.35">
      <c r="C56">
        <v>4</v>
      </c>
      <c r="G56">
        <v>6</v>
      </c>
    </row>
    <row r="57" spans="1:11" x14ac:dyDescent="0.35">
      <c r="C57" t="s">
        <v>21</v>
      </c>
      <c r="D57">
        <f>+F45*G45+F47*G47+H45*I45+H49*I49+D51*E51+B53*C53</f>
        <v>884000</v>
      </c>
    </row>
    <row r="58" spans="1:11" x14ac:dyDescent="0.35">
      <c r="F58" t="s">
        <v>26</v>
      </c>
      <c r="G58">
        <v>5</v>
      </c>
    </row>
    <row r="59" spans="1:11" x14ac:dyDescent="0.35">
      <c r="F59" t="s">
        <v>27</v>
      </c>
      <c r="G59">
        <v>4</v>
      </c>
    </row>
    <row r="60" spans="1:11" x14ac:dyDescent="0.35">
      <c r="F60" s="55" t="s">
        <v>28</v>
      </c>
      <c r="G60" s="55">
        <v>8</v>
      </c>
      <c r="H60" s="55" t="s">
        <v>29</v>
      </c>
      <c r="I60" s="55"/>
      <c r="J60" s="55">
        <v>6</v>
      </c>
      <c r="K60" t="s">
        <v>30</v>
      </c>
    </row>
  </sheetData>
  <mergeCells count="27">
    <mergeCell ref="B54:C54"/>
    <mergeCell ref="D54:E54"/>
    <mergeCell ref="F54:G54"/>
    <mergeCell ref="H54:I54"/>
    <mergeCell ref="B36:C36"/>
    <mergeCell ref="D36:E36"/>
    <mergeCell ref="F36:G36"/>
    <mergeCell ref="H36:I36"/>
    <mergeCell ref="B42:D42"/>
    <mergeCell ref="B43:C43"/>
    <mergeCell ref="D43:E43"/>
    <mergeCell ref="F43:G43"/>
    <mergeCell ref="H43:I43"/>
    <mergeCell ref="H4:I4"/>
    <mergeCell ref="H15:I15"/>
    <mergeCell ref="B24:D24"/>
    <mergeCell ref="B25:C25"/>
    <mergeCell ref="D25:E25"/>
    <mergeCell ref="F25:G25"/>
    <mergeCell ref="H25:I25"/>
    <mergeCell ref="B3:D3"/>
    <mergeCell ref="B4:C4"/>
    <mergeCell ref="D4:E4"/>
    <mergeCell ref="F4:G4"/>
    <mergeCell ref="B15:C15"/>
    <mergeCell ref="D15:E15"/>
    <mergeCell ref="F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9CFC-D106-42FF-BF41-B20AA3301CE3}">
  <dimension ref="C2:Y51"/>
  <sheetViews>
    <sheetView showGridLines="0" topLeftCell="A37" workbookViewId="0">
      <selection activeCell="P41" sqref="P41:Y52"/>
    </sheetView>
  </sheetViews>
  <sheetFormatPr baseColWidth="10" defaultRowHeight="14.5" x14ac:dyDescent="0.35"/>
  <cols>
    <col min="3" max="3" width="3.36328125" bestFit="1" customWidth="1"/>
    <col min="5" max="12" width="4.1796875" customWidth="1"/>
    <col min="13" max="13" width="8.1796875" customWidth="1"/>
    <col min="15" max="15" width="3.36328125" bestFit="1" customWidth="1"/>
    <col min="17" max="22" width="4.1796875" customWidth="1"/>
    <col min="23" max="23" width="4.26953125" customWidth="1"/>
    <col min="24" max="24" width="6.36328125" customWidth="1"/>
  </cols>
  <sheetData>
    <row r="2" spans="3:25" ht="15" thickBot="1" x14ac:dyDescent="0.4">
      <c r="E2" s="33" t="s">
        <v>4</v>
      </c>
      <c r="F2" s="33"/>
      <c r="G2" s="33"/>
      <c r="Q2" s="33" t="s">
        <v>4</v>
      </c>
      <c r="R2" s="33"/>
      <c r="S2" s="33"/>
    </row>
    <row r="3" spans="3:25" ht="15" thickBot="1" x14ac:dyDescent="0.4">
      <c r="E3" s="29">
        <v>1</v>
      </c>
      <c r="F3" s="30"/>
      <c r="G3" s="29">
        <v>2</v>
      </c>
      <c r="H3" s="34"/>
      <c r="I3" s="30">
        <v>3</v>
      </c>
      <c r="J3" s="34"/>
      <c r="K3" s="30" t="s">
        <v>8</v>
      </c>
      <c r="L3" s="34"/>
      <c r="M3" t="s">
        <v>6</v>
      </c>
      <c r="N3" s="16" t="s">
        <v>11</v>
      </c>
      <c r="Q3" s="29">
        <v>1</v>
      </c>
      <c r="R3" s="30"/>
      <c r="S3" s="29">
        <v>2</v>
      </c>
      <c r="T3" s="34"/>
      <c r="U3" s="30">
        <v>3</v>
      </c>
      <c r="V3" s="34"/>
      <c r="W3" s="30" t="s">
        <v>8</v>
      </c>
      <c r="X3" s="34"/>
      <c r="Y3" t="s">
        <v>6</v>
      </c>
    </row>
    <row r="4" spans="3:25" x14ac:dyDescent="0.35">
      <c r="C4" s="38" t="s">
        <v>5</v>
      </c>
      <c r="D4" s="12" t="s">
        <v>0</v>
      </c>
      <c r="E4" s="2"/>
      <c r="F4" s="3"/>
      <c r="G4" s="2"/>
      <c r="H4" s="3"/>
      <c r="I4" s="2"/>
      <c r="J4" s="4"/>
      <c r="K4" s="2"/>
      <c r="L4" s="4"/>
      <c r="M4" s="9">
        <v>45</v>
      </c>
      <c r="N4" s="17" t="s">
        <v>12</v>
      </c>
      <c r="O4" s="38" t="s">
        <v>5</v>
      </c>
      <c r="P4" s="12" t="s">
        <v>0</v>
      </c>
      <c r="Q4" s="2"/>
      <c r="R4" s="3"/>
      <c r="S4" s="2"/>
      <c r="T4" s="3"/>
      <c r="U4" s="2"/>
      <c r="V4" s="4"/>
      <c r="W4" s="2"/>
      <c r="X4" s="4"/>
      <c r="Y4" s="9">
        <v>25</v>
      </c>
    </row>
    <row r="5" spans="3:25" ht="15" thickBot="1" x14ac:dyDescent="0.4">
      <c r="C5" s="38"/>
      <c r="D5" s="12"/>
      <c r="E5" s="1"/>
      <c r="F5" s="5">
        <v>8</v>
      </c>
      <c r="G5" s="1"/>
      <c r="H5" s="5">
        <v>9</v>
      </c>
      <c r="I5" s="1"/>
      <c r="J5" s="6">
        <v>6</v>
      </c>
      <c r="K5" s="1"/>
      <c r="L5" s="6">
        <v>0</v>
      </c>
      <c r="M5" s="10"/>
      <c r="N5" s="17"/>
      <c r="O5" s="38"/>
      <c r="P5" s="12"/>
      <c r="Q5" s="1"/>
      <c r="R5" s="5">
        <v>8</v>
      </c>
      <c r="S5" s="1"/>
      <c r="T5" s="5">
        <v>9</v>
      </c>
      <c r="U5" s="1"/>
      <c r="V5" s="6">
        <v>6</v>
      </c>
      <c r="W5" s="1">
        <v>20</v>
      </c>
      <c r="X5" s="6">
        <v>0</v>
      </c>
      <c r="Y5" s="10"/>
    </row>
    <row r="6" spans="3:25" x14ac:dyDescent="0.35">
      <c r="C6" s="38"/>
      <c r="D6" s="12" t="s">
        <v>1</v>
      </c>
      <c r="E6" s="2"/>
      <c r="F6" s="3"/>
      <c r="G6" s="2"/>
      <c r="H6" s="3"/>
      <c r="I6" s="2"/>
      <c r="J6" s="4"/>
      <c r="K6" s="2"/>
      <c r="L6" s="4"/>
      <c r="M6" s="10">
        <v>25</v>
      </c>
      <c r="N6" s="17">
        <v>4</v>
      </c>
      <c r="O6" s="38"/>
      <c r="P6" s="12" t="s">
        <v>1</v>
      </c>
      <c r="Q6" s="2"/>
      <c r="R6" s="3"/>
      <c r="S6" s="2"/>
      <c r="T6" s="3"/>
      <c r="U6" s="2"/>
      <c r="V6" s="4"/>
      <c r="W6" s="2"/>
      <c r="X6" s="4"/>
      <c r="Y6" s="10">
        <v>25</v>
      </c>
    </row>
    <row r="7" spans="3:25" ht="15" thickBot="1" x14ac:dyDescent="0.4">
      <c r="C7" s="38"/>
      <c r="D7" s="12"/>
      <c r="E7" s="1"/>
      <c r="F7" s="5">
        <v>5</v>
      </c>
      <c r="G7" s="1"/>
      <c r="H7" s="5">
        <v>7</v>
      </c>
      <c r="I7" s="1"/>
      <c r="J7" s="6">
        <v>4</v>
      </c>
      <c r="K7" s="1"/>
      <c r="L7" s="6">
        <v>0</v>
      </c>
      <c r="M7" s="10"/>
      <c r="N7" s="17"/>
      <c r="O7" s="38"/>
      <c r="P7" s="12"/>
      <c r="Q7" s="1"/>
      <c r="R7" s="5">
        <v>5</v>
      </c>
      <c r="S7" s="1"/>
      <c r="T7" s="5">
        <v>7</v>
      </c>
      <c r="U7" s="1"/>
      <c r="V7" s="6">
        <v>4</v>
      </c>
      <c r="W7" s="1"/>
      <c r="X7" s="6">
        <v>0</v>
      </c>
      <c r="Y7" s="10"/>
    </row>
    <row r="8" spans="3:25" x14ac:dyDescent="0.35">
      <c r="D8" s="12" t="s">
        <v>2</v>
      </c>
      <c r="E8" s="2"/>
      <c r="F8" s="3"/>
      <c r="G8" s="2"/>
      <c r="H8" s="3"/>
      <c r="I8" s="2"/>
      <c r="J8" s="4"/>
      <c r="K8" s="2"/>
      <c r="L8" s="4"/>
      <c r="M8" s="10">
        <v>50</v>
      </c>
      <c r="N8" s="17">
        <v>3</v>
      </c>
      <c r="P8" s="12" t="s">
        <v>2</v>
      </c>
      <c r="Q8" s="2"/>
      <c r="R8" s="3"/>
      <c r="S8" s="2"/>
      <c r="T8" s="3"/>
      <c r="U8" s="2"/>
      <c r="V8" s="4"/>
      <c r="W8" s="2"/>
      <c r="X8" s="4"/>
      <c r="Y8" s="10">
        <v>50</v>
      </c>
    </row>
    <row r="9" spans="3:25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"/>
      <c r="L9" s="6">
        <v>0</v>
      </c>
      <c r="M9" s="10"/>
      <c r="N9" s="17"/>
      <c r="P9" s="12"/>
      <c r="Q9" s="1"/>
      <c r="R9" s="5">
        <v>3</v>
      </c>
      <c r="S9" s="1"/>
      <c r="T9" s="5">
        <v>5</v>
      </c>
      <c r="U9" s="1"/>
      <c r="V9" s="6">
        <v>7</v>
      </c>
      <c r="W9" s="1"/>
      <c r="X9" s="6">
        <v>0</v>
      </c>
      <c r="Y9" s="10"/>
    </row>
    <row r="10" spans="3:25" x14ac:dyDescent="0.35">
      <c r="D10" s="12" t="s">
        <v>3</v>
      </c>
      <c r="E10" s="2"/>
      <c r="F10" s="3"/>
      <c r="G10" s="2"/>
      <c r="H10" s="3"/>
      <c r="I10" s="2"/>
      <c r="J10" s="4"/>
      <c r="K10" s="2"/>
      <c r="L10" s="4"/>
      <c r="M10" s="10">
        <v>30</v>
      </c>
      <c r="N10" s="17">
        <v>5</v>
      </c>
      <c r="P10" s="12" t="s">
        <v>3</v>
      </c>
      <c r="Q10" s="2"/>
      <c r="R10" s="3"/>
      <c r="S10" s="2"/>
      <c r="T10" s="3"/>
      <c r="U10" s="2"/>
      <c r="V10" s="4"/>
      <c r="W10" s="2"/>
      <c r="X10" s="4"/>
      <c r="Y10" s="10">
        <v>30</v>
      </c>
    </row>
    <row r="11" spans="3:25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"/>
      <c r="L11" s="8">
        <v>0</v>
      </c>
      <c r="M11" s="11"/>
      <c r="N11" s="17"/>
      <c r="Q11" s="1"/>
      <c r="R11" s="7">
        <v>7</v>
      </c>
      <c r="S11" s="1"/>
      <c r="T11" s="7">
        <v>8</v>
      </c>
      <c r="U11" s="1"/>
      <c r="V11" s="8">
        <v>5</v>
      </c>
      <c r="W11" s="1"/>
      <c r="X11" s="8">
        <v>0</v>
      </c>
      <c r="Y11" s="11"/>
    </row>
    <row r="12" spans="3:25" ht="15" thickBot="1" x14ac:dyDescent="0.4">
      <c r="D12" t="s">
        <v>4</v>
      </c>
      <c r="E12" s="31">
        <v>40</v>
      </c>
      <c r="F12" s="32"/>
      <c r="G12" s="31">
        <v>60</v>
      </c>
      <c r="H12" s="35"/>
      <c r="I12" s="32">
        <v>30</v>
      </c>
      <c r="J12" s="35"/>
      <c r="K12" s="32">
        <v>20</v>
      </c>
      <c r="L12" s="35"/>
      <c r="M12" s="12" t="s">
        <v>7</v>
      </c>
      <c r="N12" s="16"/>
      <c r="P12" t="s">
        <v>4</v>
      </c>
      <c r="Q12" s="31">
        <v>40</v>
      </c>
      <c r="R12" s="32"/>
      <c r="S12" s="31">
        <v>60</v>
      </c>
      <c r="T12" s="35"/>
      <c r="U12" s="32">
        <v>30</v>
      </c>
      <c r="V12" s="35"/>
      <c r="W12" s="32">
        <v>0</v>
      </c>
      <c r="X12" s="35"/>
      <c r="Y12" s="12"/>
    </row>
    <row r="13" spans="3:25" ht="15" customHeight="1" thickBot="1" x14ac:dyDescent="0.4">
      <c r="D13" s="16" t="s">
        <v>10</v>
      </c>
      <c r="E13" s="36">
        <v>2</v>
      </c>
      <c r="F13" s="39">
        <v>2</v>
      </c>
      <c r="G13" s="36">
        <v>2</v>
      </c>
      <c r="H13" s="37">
        <v>2</v>
      </c>
      <c r="I13" s="39">
        <v>1</v>
      </c>
      <c r="J13" s="37">
        <v>1</v>
      </c>
      <c r="K13" s="39">
        <v>0</v>
      </c>
      <c r="L13" s="37">
        <v>0</v>
      </c>
      <c r="M13" s="16"/>
      <c r="N13" s="16"/>
    </row>
    <row r="14" spans="3:25" ht="15" thickBot="1" x14ac:dyDescent="0.4">
      <c r="T14" s="33" t="s">
        <v>4</v>
      </c>
      <c r="U14" s="33"/>
      <c r="V14" s="33"/>
    </row>
    <row r="15" spans="3:25" ht="15" thickBot="1" x14ac:dyDescent="0.4">
      <c r="Q15" s="29">
        <v>1</v>
      </c>
      <c r="R15" s="30"/>
      <c r="S15" s="29">
        <v>2</v>
      </c>
      <c r="T15" s="34"/>
      <c r="U15" s="30">
        <v>3</v>
      </c>
      <c r="V15" s="34"/>
      <c r="W15" t="s">
        <v>6</v>
      </c>
      <c r="X15" s="16" t="s">
        <v>11</v>
      </c>
    </row>
    <row r="16" spans="3:25" x14ac:dyDescent="0.35">
      <c r="P16" s="12" t="s">
        <v>0</v>
      </c>
      <c r="Q16" s="2"/>
      <c r="R16" s="3"/>
      <c r="S16" s="2"/>
      <c r="T16" s="3"/>
      <c r="U16" s="2"/>
      <c r="V16" s="4"/>
      <c r="W16" s="9">
        <v>45</v>
      </c>
      <c r="X16" s="17">
        <v>2</v>
      </c>
    </row>
    <row r="17" spans="16:24" ht="15" thickBot="1" x14ac:dyDescent="0.4">
      <c r="P17" s="12"/>
      <c r="Q17" s="1"/>
      <c r="R17" s="5">
        <v>8</v>
      </c>
      <c r="S17" s="1"/>
      <c r="T17" s="5">
        <v>9</v>
      </c>
      <c r="U17" s="1"/>
      <c r="V17" s="6">
        <v>6</v>
      </c>
      <c r="W17" s="10"/>
      <c r="X17" s="17"/>
    </row>
    <row r="18" spans="16:24" x14ac:dyDescent="0.35">
      <c r="P18" s="12" t="s">
        <v>1</v>
      </c>
      <c r="Q18" s="2"/>
      <c r="R18" s="3"/>
      <c r="S18" s="2"/>
      <c r="T18" s="3"/>
      <c r="U18" s="2"/>
      <c r="V18" s="4"/>
      <c r="W18" s="10">
        <v>25</v>
      </c>
      <c r="X18" s="17">
        <v>1</v>
      </c>
    </row>
    <row r="19" spans="16:24" ht="15" thickBot="1" x14ac:dyDescent="0.4">
      <c r="P19" s="12"/>
      <c r="Q19" s="1"/>
      <c r="R19" s="5">
        <v>5</v>
      </c>
      <c r="S19" s="1"/>
      <c r="T19" s="5">
        <v>7</v>
      </c>
      <c r="U19" s="1"/>
      <c r="V19" s="6">
        <v>4</v>
      </c>
      <c r="W19" s="10"/>
      <c r="X19" s="17"/>
    </row>
    <row r="20" spans="16:24" x14ac:dyDescent="0.35">
      <c r="P20" s="12" t="s">
        <v>2</v>
      </c>
      <c r="Q20" s="2"/>
      <c r="R20" s="3"/>
      <c r="S20" s="2">
        <v>50</v>
      </c>
      <c r="T20" s="3"/>
      <c r="U20" s="2"/>
      <c r="V20" s="4"/>
      <c r="W20" s="10">
        <v>0</v>
      </c>
      <c r="X20" s="17">
        <v>2</v>
      </c>
    </row>
    <row r="21" spans="16:24" ht="15" thickBot="1" x14ac:dyDescent="0.4">
      <c r="P21" s="12"/>
      <c r="Q21" s="1"/>
      <c r="R21" s="5">
        <v>3</v>
      </c>
      <c r="S21" s="1"/>
      <c r="T21" s="5">
        <v>5</v>
      </c>
      <c r="U21" s="1"/>
      <c r="V21" s="6">
        <v>7</v>
      </c>
      <c r="W21" s="10"/>
      <c r="X21" s="17"/>
    </row>
    <row r="22" spans="16:24" x14ac:dyDescent="0.35">
      <c r="P22" s="12" t="s">
        <v>3</v>
      </c>
      <c r="Q22" s="2"/>
      <c r="R22" s="3"/>
      <c r="S22" s="2"/>
      <c r="T22" s="3"/>
      <c r="U22" s="2"/>
      <c r="V22" s="4"/>
      <c r="W22" s="10">
        <v>30</v>
      </c>
      <c r="X22" s="17">
        <v>2</v>
      </c>
    </row>
    <row r="23" spans="16:24" ht="15" thickBot="1" x14ac:dyDescent="0.4">
      <c r="Q23" s="1"/>
      <c r="R23" s="7">
        <v>7</v>
      </c>
      <c r="S23" s="1"/>
      <c r="T23" s="7">
        <v>8</v>
      </c>
      <c r="U23" s="1"/>
      <c r="V23" s="8">
        <v>5</v>
      </c>
      <c r="W23" s="11"/>
      <c r="X23" s="17"/>
    </row>
    <row r="24" spans="16:24" ht="15" thickBot="1" x14ac:dyDescent="0.4">
      <c r="P24" t="s">
        <v>4</v>
      </c>
      <c r="Q24" s="31">
        <v>40</v>
      </c>
      <c r="R24" s="32"/>
      <c r="S24" s="31">
        <v>10</v>
      </c>
      <c r="T24" s="35"/>
      <c r="U24" s="32">
        <v>30</v>
      </c>
      <c r="V24" s="35"/>
      <c r="W24" s="12"/>
      <c r="X24" s="16"/>
    </row>
    <row r="25" spans="16:24" ht="15" thickBot="1" x14ac:dyDescent="0.4">
      <c r="P25" s="16" t="s">
        <v>10</v>
      </c>
      <c r="Q25" s="36">
        <v>2</v>
      </c>
      <c r="R25" s="39">
        <v>2</v>
      </c>
      <c r="S25" s="36" t="s">
        <v>13</v>
      </c>
      <c r="T25" s="37">
        <v>2</v>
      </c>
      <c r="U25" s="39">
        <v>1</v>
      </c>
      <c r="V25" s="37">
        <v>1</v>
      </c>
      <c r="W25" s="16"/>
      <c r="X25" s="16"/>
    </row>
    <row r="28" spans="16:24" ht="15" thickBot="1" x14ac:dyDescent="0.4">
      <c r="T28" s="33" t="s">
        <v>4</v>
      </c>
      <c r="U28" s="33"/>
      <c r="V28" s="33"/>
    </row>
    <row r="29" spans="16:24" ht="15" thickBot="1" x14ac:dyDescent="0.4">
      <c r="Q29" s="29">
        <v>1</v>
      </c>
      <c r="R29" s="30"/>
      <c r="S29" s="29">
        <v>2</v>
      </c>
      <c r="T29" s="34"/>
      <c r="U29" s="30">
        <v>3</v>
      </c>
      <c r="V29" s="34"/>
      <c r="W29" t="s">
        <v>6</v>
      </c>
      <c r="X29" s="16" t="s">
        <v>11</v>
      </c>
    </row>
    <row r="30" spans="16:24" x14ac:dyDescent="0.35">
      <c r="P30" s="12" t="s">
        <v>0</v>
      </c>
      <c r="Q30" s="2"/>
      <c r="R30" s="3"/>
      <c r="S30" s="2"/>
      <c r="T30" s="3"/>
      <c r="U30" s="2"/>
      <c r="V30" s="4"/>
      <c r="W30" s="9">
        <v>25</v>
      </c>
      <c r="X30" s="17">
        <v>2</v>
      </c>
    </row>
    <row r="31" spans="16:24" ht="15" thickBot="1" x14ac:dyDescent="0.4">
      <c r="P31" s="12"/>
      <c r="Q31" s="1"/>
      <c r="R31" s="5">
        <v>8</v>
      </c>
      <c r="S31" s="1"/>
      <c r="T31" s="5">
        <v>9</v>
      </c>
      <c r="U31" s="1"/>
      <c r="V31" s="6">
        <v>6</v>
      </c>
      <c r="W31" s="10"/>
      <c r="X31" s="17"/>
    </row>
    <row r="32" spans="16:24" x14ac:dyDescent="0.35">
      <c r="P32" s="12" t="s">
        <v>1</v>
      </c>
      <c r="Q32" s="2"/>
      <c r="R32" s="3"/>
      <c r="S32" s="2"/>
      <c r="T32" s="3"/>
      <c r="U32" s="2"/>
      <c r="V32" s="4"/>
      <c r="W32" s="10">
        <v>25</v>
      </c>
      <c r="X32" s="17">
        <v>1</v>
      </c>
    </row>
    <row r="33" spans="16:25" ht="15" thickBot="1" x14ac:dyDescent="0.4">
      <c r="P33" s="12"/>
      <c r="Q33" s="1"/>
      <c r="R33" s="5">
        <v>5</v>
      </c>
      <c r="S33" s="1"/>
      <c r="T33" s="5">
        <v>7</v>
      </c>
      <c r="U33" s="1"/>
      <c r="V33" s="6">
        <v>4</v>
      </c>
      <c r="W33" s="10"/>
      <c r="X33" s="17"/>
    </row>
    <row r="34" spans="16:25" x14ac:dyDescent="0.35">
      <c r="P34" s="12" t="s">
        <v>3</v>
      </c>
      <c r="Q34" s="2"/>
      <c r="R34" s="3"/>
      <c r="S34" s="2"/>
      <c r="T34" s="3"/>
      <c r="U34" s="2">
        <v>30</v>
      </c>
      <c r="V34" s="4"/>
      <c r="W34" s="10">
        <v>30</v>
      </c>
      <c r="X34" s="17" t="s">
        <v>13</v>
      </c>
    </row>
    <row r="35" spans="16:25" ht="15" thickBot="1" x14ac:dyDescent="0.4">
      <c r="Q35" s="1"/>
      <c r="R35" s="7">
        <v>7</v>
      </c>
      <c r="S35" s="1"/>
      <c r="T35" s="7">
        <v>8</v>
      </c>
      <c r="U35" s="1"/>
      <c r="V35" s="8">
        <v>5</v>
      </c>
      <c r="W35" s="11"/>
    </row>
    <row r="36" spans="16:25" ht="15" thickBot="1" x14ac:dyDescent="0.4">
      <c r="P36" t="s">
        <v>4</v>
      </c>
      <c r="Q36" s="31">
        <v>40</v>
      </c>
      <c r="R36" s="32"/>
      <c r="S36" s="31">
        <v>10</v>
      </c>
      <c r="T36" s="35"/>
      <c r="U36" s="32">
        <v>30</v>
      </c>
      <c r="V36" s="35"/>
      <c r="W36" s="12"/>
    </row>
    <row r="37" spans="16:25" ht="15" thickBot="1" x14ac:dyDescent="0.4">
      <c r="P37" s="16" t="s">
        <v>10</v>
      </c>
      <c r="Q37" s="36">
        <v>2</v>
      </c>
      <c r="R37" s="39">
        <v>2</v>
      </c>
      <c r="S37" s="36">
        <v>2</v>
      </c>
      <c r="T37" s="37">
        <v>2</v>
      </c>
      <c r="U37" s="39">
        <v>1</v>
      </c>
      <c r="V37" s="37">
        <v>1</v>
      </c>
    </row>
    <row r="41" spans="16:25" ht="15" thickBot="1" x14ac:dyDescent="0.4">
      <c r="Q41" s="33" t="s">
        <v>4</v>
      </c>
      <c r="R41" s="33"/>
      <c r="S41" s="33"/>
    </row>
    <row r="42" spans="16:25" ht="15" thickBot="1" x14ac:dyDescent="0.4">
      <c r="Q42" s="29">
        <v>1</v>
      </c>
      <c r="R42" s="30"/>
      <c r="S42" s="29">
        <v>2</v>
      </c>
      <c r="T42" s="34"/>
      <c r="U42" s="30">
        <v>3</v>
      </c>
      <c r="V42" s="34"/>
      <c r="W42" s="30" t="s">
        <v>8</v>
      </c>
      <c r="X42" s="34"/>
      <c r="Y42" t="s">
        <v>6</v>
      </c>
    </row>
    <row r="43" spans="16:25" x14ac:dyDescent="0.35">
      <c r="P43" s="12" t="s">
        <v>0</v>
      </c>
      <c r="Q43" s="2">
        <v>15</v>
      </c>
      <c r="R43" s="3"/>
      <c r="S43" s="2">
        <v>10</v>
      </c>
      <c r="T43" s="3"/>
      <c r="U43" s="2"/>
      <c r="V43" s="4"/>
      <c r="W43" s="2">
        <v>20</v>
      </c>
      <c r="X43" s="4"/>
      <c r="Y43" s="9">
        <v>0</v>
      </c>
    </row>
    <row r="44" spans="16:25" ht="15" thickBot="1" x14ac:dyDescent="0.4">
      <c r="P44" s="12"/>
      <c r="Q44" s="1"/>
      <c r="R44" s="5">
        <v>8</v>
      </c>
      <c r="S44" s="1"/>
      <c r="T44" s="5">
        <v>9</v>
      </c>
      <c r="U44" s="1"/>
      <c r="V44" s="6">
        <v>6</v>
      </c>
      <c r="W44" s="1"/>
      <c r="X44" s="6">
        <v>0</v>
      </c>
      <c r="Y44" s="10"/>
    </row>
    <row r="45" spans="16:25" x14ac:dyDescent="0.35">
      <c r="P45" s="12" t="s">
        <v>1</v>
      </c>
      <c r="Q45" s="2">
        <v>25</v>
      </c>
      <c r="R45" s="3"/>
      <c r="S45" s="2"/>
      <c r="T45" s="3"/>
      <c r="U45" s="2"/>
      <c r="V45" s="4"/>
      <c r="W45" s="2"/>
      <c r="X45" s="4"/>
      <c r="Y45" s="10">
        <v>0</v>
      </c>
    </row>
    <row r="46" spans="16:25" ht="15" thickBot="1" x14ac:dyDescent="0.4">
      <c r="P46" s="12"/>
      <c r="Q46" s="1"/>
      <c r="R46" s="5">
        <v>5</v>
      </c>
      <c r="S46" s="1"/>
      <c r="T46" s="5">
        <v>7</v>
      </c>
      <c r="U46" s="1"/>
      <c r="V46" s="6">
        <v>4</v>
      </c>
      <c r="W46" s="1"/>
      <c r="X46" s="6">
        <v>0</v>
      </c>
      <c r="Y46" s="10"/>
    </row>
    <row r="47" spans="16:25" x14ac:dyDescent="0.35">
      <c r="P47" s="12" t="s">
        <v>2</v>
      </c>
      <c r="Q47" s="2"/>
      <c r="R47" s="3"/>
      <c r="S47" s="2">
        <v>50</v>
      </c>
      <c r="T47" s="3"/>
      <c r="U47" s="2">
        <v>20</v>
      </c>
      <c r="V47" s="4"/>
      <c r="W47" s="2"/>
      <c r="X47" s="4"/>
      <c r="Y47" s="10">
        <v>0</v>
      </c>
    </row>
    <row r="48" spans="16:25" ht="15" thickBot="1" x14ac:dyDescent="0.4">
      <c r="P48" s="12"/>
      <c r="Q48" s="1"/>
      <c r="R48" s="5">
        <v>3</v>
      </c>
      <c r="S48" s="1"/>
      <c r="T48" s="5">
        <v>5</v>
      </c>
      <c r="U48" s="1"/>
      <c r="V48" s="6">
        <v>7</v>
      </c>
      <c r="W48" s="1"/>
      <c r="X48" s="6">
        <v>0</v>
      </c>
      <c r="Y48" s="10"/>
    </row>
    <row r="49" spans="16:25" x14ac:dyDescent="0.35">
      <c r="P49" s="12" t="s">
        <v>3</v>
      </c>
      <c r="Q49" s="2"/>
      <c r="R49" s="3"/>
      <c r="S49" s="2"/>
      <c r="T49" s="3"/>
      <c r="U49" s="2">
        <v>30</v>
      </c>
      <c r="V49" s="4"/>
      <c r="W49" s="2"/>
      <c r="X49" s="4"/>
      <c r="Y49" s="10">
        <v>0</v>
      </c>
    </row>
    <row r="50" spans="16:25" ht="15" thickBot="1" x14ac:dyDescent="0.4">
      <c r="Q50" s="1"/>
      <c r="R50" s="7">
        <v>7</v>
      </c>
      <c r="S50" s="1"/>
      <c r="T50" s="7">
        <v>8</v>
      </c>
      <c r="U50" s="1"/>
      <c r="V50" s="8">
        <v>5</v>
      </c>
      <c r="W50" s="1"/>
      <c r="X50" s="8">
        <v>0</v>
      </c>
      <c r="Y50" s="11"/>
    </row>
    <row r="51" spans="16:25" ht="15" thickBot="1" x14ac:dyDescent="0.4">
      <c r="P51" t="s">
        <v>4</v>
      </c>
      <c r="Q51" s="31">
        <v>0</v>
      </c>
      <c r="R51" s="32"/>
      <c r="S51" s="31">
        <v>0</v>
      </c>
      <c r="T51" s="35"/>
      <c r="U51" s="32">
        <v>0</v>
      </c>
      <c r="V51" s="35"/>
      <c r="W51" s="32">
        <v>0</v>
      </c>
      <c r="X51" s="35"/>
      <c r="Y51" s="12">
        <v>0</v>
      </c>
    </row>
  </sheetData>
  <mergeCells count="53">
    <mergeCell ref="S42:T42"/>
    <mergeCell ref="U42:V42"/>
    <mergeCell ref="W42:X42"/>
    <mergeCell ref="K12:L12"/>
    <mergeCell ref="E13:F13"/>
    <mergeCell ref="G13:H13"/>
    <mergeCell ref="I13:J13"/>
    <mergeCell ref="K13:L13"/>
    <mergeCell ref="Q51:R51"/>
    <mergeCell ref="S51:T51"/>
    <mergeCell ref="U51:V51"/>
    <mergeCell ref="W51:X51"/>
    <mergeCell ref="T28:V28"/>
    <mergeCell ref="S29:T29"/>
    <mergeCell ref="U29:V29"/>
    <mergeCell ref="S36:T36"/>
    <mergeCell ref="U36:V36"/>
    <mergeCell ref="Q29:R29"/>
    <mergeCell ref="Q36:R36"/>
    <mergeCell ref="Q37:R37"/>
    <mergeCell ref="S37:T37"/>
    <mergeCell ref="U37:V37"/>
    <mergeCell ref="Q41:S41"/>
    <mergeCell ref="Q42:R42"/>
    <mergeCell ref="W3:X3"/>
    <mergeCell ref="W12:X12"/>
    <mergeCell ref="T14:V14"/>
    <mergeCell ref="S15:T15"/>
    <mergeCell ref="U15:V15"/>
    <mergeCell ref="C4:C7"/>
    <mergeCell ref="O4:O7"/>
    <mergeCell ref="E12:F12"/>
    <mergeCell ref="G12:H12"/>
    <mergeCell ref="I12:J12"/>
    <mergeCell ref="Q12:R12"/>
    <mergeCell ref="S12:T12"/>
    <mergeCell ref="U12:V12"/>
    <mergeCell ref="E2:G2"/>
    <mergeCell ref="Q2:S2"/>
    <mergeCell ref="E3:F3"/>
    <mergeCell ref="G3:H3"/>
    <mergeCell ref="I3:J3"/>
    <mergeCell ref="Q3:R3"/>
    <mergeCell ref="S3:T3"/>
    <mergeCell ref="K3:L3"/>
    <mergeCell ref="U3:V3"/>
    <mergeCell ref="Q15:R15"/>
    <mergeCell ref="Q24:R24"/>
    <mergeCell ref="Q25:R25"/>
    <mergeCell ref="S25:T25"/>
    <mergeCell ref="U25:V25"/>
    <mergeCell ref="S24:T24"/>
    <mergeCell ref="U24:V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9A0F-C80F-4324-90CB-F698374BB9EF}">
  <dimension ref="C2:V51"/>
  <sheetViews>
    <sheetView showGridLines="0" topLeftCell="A37" workbookViewId="0">
      <selection activeCell="D52" sqref="D52"/>
    </sheetView>
  </sheetViews>
  <sheetFormatPr baseColWidth="10" defaultRowHeight="14.5" x14ac:dyDescent="0.35"/>
  <cols>
    <col min="3" max="3" width="3.36328125" bestFit="1" customWidth="1"/>
    <col min="5" max="10" width="4.1796875" customWidth="1"/>
    <col min="12" max="12" width="3.36328125" bestFit="1" customWidth="1"/>
    <col min="14" max="21" width="4.1796875" customWidth="1"/>
  </cols>
  <sheetData>
    <row r="2" spans="3:22" ht="15" thickBot="1" x14ac:dyDescent="0.4">
      <c r="E2" s="33" t="s">
        <v>4</v>
      </c>
      <c r="F2" s="33"/>
      <c r="G2" s="33"/>
      <c r="N2" s="33" t="s">
        <v>4</v>
      </c>
      <c r="O2" s="33"/>
      <c r="P2" s="33"/>
    </row>
    <row r="3" spans="3:22" ht="15" thickBot="1" x14ac:dyDescent="0.4">
      <c r="E3" s="29">
        <v>1</v>
      </c>
      <c r="F3" s="30"/>
      <c r="G3" s="29">
        <v>2</v>
      </c>
      <c r="H3" s="34"/>
      <c r="I3" s="30">
        <v>3</v>
      </c>
      <c r="J3" s="34"/>
      <c r="K3" t="s">
        <v>6</v>
      </c>
      <c r="N3" s="29">
        <v>1</v>
      </c>
      <c r="O3" s="30"/>
      <c r="P3" s="29">
        <v>2</v>
      </c>
      <c r="Q3" s="34"/>
      <c r="R3" s="30">
        <v>3</v>
      </c>
      <c r="S3" s="34"/>
      <c r="T3" s="30" t="s">
        <v>8</v>
      </c>
      <c r="U3" s="34"/>
      <c r="V3" t="s">
        <v>6</v>
      </c>
    </row>
    <row r="4" spans="3:22" x14ac:dyDescent="0.35">
      <c r="C4" s="38" t="s">
        <v>5</v>
      </c>
      <c r="D4" s="12" t="s">
        <v>0</v>
      </c>
      <c r="E4" s="2"/>
      <c r="F4" s="3"/>
      <c r="G4" s="2"/>
      <c r="H4" s="3"/>
      <c r="I4" s="2"/>
      <c r="J4" s="4"/>
      <c r="K4" s="9">
        <v>45</v>
      </c>
      <c r="L4" s="38" t="s">
        <v>5</v>
      </c>
      <c r="M4" s="12" t="s">
        <v>0</v>
      </c>
      <c r="N4" s="2"/>
      <c r="O4" s="3"/>
      <c r="P4" s="2"/>
      <c r="Q4" s="3"/>
      <c r="R4" s="2"/>
      <c r="S4" s="4"/>
      <c r="T4" s="2"/>
      <c r="U4" s="4"/>
      <c r="V4" s="9">
        <v>45</v>
      </c>
    </row>
    <row r="5" spans="3:22" ht="15" thickBot="1" x14ac:dyDescent="0.4">
      <c r="C5" s="38"/>
      <c r="D5" s="12"/>
      <c r="E5" s="1"/>
      <c r="F5" s="5">
        <v>8</v>
      </c>
      <c r="G5" s="1"/>
      <c r="H5" s="5">
        <v>9</v>
      </c>
      <c r="I5" s="1"/>
      <c r="J5" s="6">
        <v>6</v>
      </c>
      <c r="K5" s="10"/>
      <c r="L5" s="38"/>
      <c r="M5" s="12"/>
      <c r="N5" s="1"/>
      <c r="O5" s="5">
        <v>8</v>
      </c>
      <c r="P5" s="1"/>
      <c r="Q5" s="5">
        <v>9</v>
      </c>
      <c r="R5" s="1"/>
      <c r="S5" s="6">
        <v>6</v>
      </c>
      <c r="T5" s="1"/>
      <c r="U5" s="6">
        <v>0</v>
      </c>
      <c r="V5" s="10"/>
    </row>
    <row r="6" spans="3:22" x14ac:dyDescent="0.35">
      <c r="C6" s="38"/>
      <c r="D6" s="12" t="s">
        <v>1</v>
      </c>
      <c r="E6" s="2"/>
      <c r="F6" s="3"/>
      <c r="G6" s="2"/>
      <c r="H6" s="3"/>
      <c r="I6" s="2"/>
      <c r="J6" s="4"/>
      <c r="K6" s="10">
        <v>25</v>
      </c>
      <c r="L6" s="38"/>
      <c r="M6" s="12" t="s">
        <v>1</v>
      </c>
      <c r="N6" s="2"/>
      <c r="O6" s="3"/>
      <c r="P6" s="2"/>
      <c r="Q6" s="3"/>
      <c r="R6" s="2"/>
      <c r="S6" s="4"/>
      <c r="T6" s="2"/>
      <c r="U6" s="4"/>
      <c r="V6" s="10">
        <v>25</v>
      </c>
    </row>
    <row r="7" spans="3:22" ht="15" thickBot="1" x14ac:dyDescent="0.4">
      <c r="C7" s="38"/>
      <c r="D7" s="12"/>
      <c r="E7" s="1"/>
      <c r="F7" s="5">
        <v>5</v>
      </c>
      <c r="G7" s="1"/>
      <c r="H7" s="5">
        <v>7</v>
      </c>
      <c r="I7" s="1"/>
      <c r="J7" s="6">
        <v>4</v>
      </c>
      <c r="K7" s="10"/>
      <c r="L7" s="38"/>
      <c r="M7" s="12"/>
      <c r="N7" s="1"/>
      <c r="O7" s="5">
        <v>5</v>
      </c>
      <c r="P7" s="1"/>
      <c r="Q7" s="5">
        <v>7</v>
      </c>
      <c r="R7" s="1"/>
      <c r="S7" s="6">
        <v>4</v>
      </c>
      <c r="T7" s="1"/>
      <c r="U7" s="6">
        <v>0</v>
      </c>
      <c r="V7" s="10"/>
    </row>
    <row r="8" spans="3:22" x14ac:dyDescent="0.35">
      <c r="D8" s="12" t="s">
        <v>2</v>
      </c>
      <c r="E8" s="2"/>
      <c r="F8" s="3"/>
      <c r="G8" s="2"/>
      <c r="H8" s="3"/>
      <c r="I8" s="2"/>
      <c r="J8" s="4"/>
      <c r="K8" s="10">
        <v>50</v>
      </c>
      <c r="M8" s="12" t="s">
        <v>2</v>
      </c>
      <c r="N8" s="2"/>
      <c r="O8" s="3"/>
      <c r="P8" s="2"/>
      <c r="Q8" s="3"/>
      <c r="R8" s="2"/>
      <c r="S8" s="4"/>
      <c r="T8" s="2"/>
      <c r="U8" s="4"/>
      <c r="V8" s="10">
        <v>50</v>
      </c>
    </row>
    <row r="9" spans="3:22" ht="15" thickBot="1" x14ac:dyDescent="0.4">
      <c r="D9" s="12"/>
      <c r="E9" s="1"/>
      <c r="F9" s="5">
        <v>3</v>
      </c>
      <c r="G9" s="1"/>
      <c r="H9" s="5">
        <v>5</v>
      </c>
      <c r="I9" s="1"/>
      <c r="J9" s="6">
        <v>7</v>
      </c>
      <c r="K9" s="10"/>
      <c r="M9" s="12"/>
      <c r="N9" s="1"/>
      <c r="O9" s="5">
        <v>3</v>
      </c>
      <c r="P9" s="1"/>
      <c r="Q9" s="5">
        <v>5</v>
      </c>
      <c r="R9" s="1"/>
      <c r="S9" s="6">
        <v>7</v>
      </c>
      <c r="T9" s="1"/>
      <c r="U9" s="6">
        <v>0</v>
      </c>
      <c r="V9" s="10"/>
    </row>
    <row r="10" spans="3:22" x14ac:dyDescent="0.35">
      <c r="D10" s="12" t="s">
        <v>3</v>
      </c>
      <c r="E10" s="2"/>
      <c r="F10" s="3"/>
      <c r="G10" s="2"/>
      <c r="H10" s="3"/>
      <c r="I10" s="2"/>
      <c r="J10" s="4"/>
      <c r="K10" s="10">
        <v>30</v>
      </c>
      <c r="M10" s="12" t="s">
        <v>3</v>
      </c>
      <c r="N10" s="2"/>
      <c r="O10" s="3"/>
      <c r="P10" s="2"/>
      <c r="Q10" s="3"/>
      <c r="R10" s="2"/>
      <c r="S10" s="4"/>
      <c r="T10" s="2"/>
      <c r="U10" s="4"/>
      <c r="V10" s="10">
        <v>30</v>
      </c>
    </row>
    <row r="11" spans="3:22" ht="15" thickBot="1" x14ac:dyDescent="0.4">
      <c r="E11" s="1"/>
      <c r="F11" s="7">
        <v>7</v>
      </c>
      <c r="G11" s="1"/>
      <c r="H11" s="7">
        <v>8</v>
      </c>
      <c r="I11" s="1"/>
      <c r="J11" s="8">
        <v>5</v>
      </c>
      <c r="K11" s="11"/>
      <c r="N11" s="1"/>
      <c r="O11" s="7">
        <v>7</v>
      </c>
      <c r="P11" s="1"/>
      <c r="Q11" s="7">
        <v>8</v>
      </c>
      <c r="R11" s="1"/>
      <c r="S11" s="8">
        <v>5</v>
      </c>
      <c r="T11" s="1"/>
      <c r="U11" s="8">
        <v>0</v>
      </c>
      <c r="V11" s="11"/>
    </row>
    <row r="12" spans="3:22" ht="15" thickBot="1" x14ac:dyDescent="0.4">
      <c r="D12" t="s">
        <v>4</v>
      </c>
      <c r="E12" s="31">
        <v>40</v>
      </c>
      <c r="F12" s="32"/>
      <c r="G12" s="31">
        <v>60</v>
      </c>
      <c r="H12" s="35"/>
      <c r="I12" s="32">
        <v>30</v>
      </c>
      <c r="J12" s="35"/>
      <c r="K12" s="12" t="s">
        <v>7</v>
      </c>
      <c r="M12" t="s">
        <v>4</v>
      </c>
      <c r="N12" s="31">
        <v>40</v>
      </c>
      <c r="O12" s="32"/>
      <c r="P12" s="31">
        <v>60</v>
      </c>
      <c r="Q12" s="35"/>
      <c r="R12" s="32">
        <v>30</v>
      </c>
      <c r="S12" s="35"/>
      <c r="T12" s="32">
        <v>20</v>
      </c>
      <c r="U12" s="35"/>
      <c r="V12" s="12" t="s">
        <v>9</v>
      </c>
    </row>
    <row r="14" spans="3:22" ht="15" thickBot="1" x14ac:dyDescent="0.4">
      <c r="Q14" s="33" t="s">
        <v>4</v>
      </c>
      <c r="R14" s="33"/>
      <c r="S14" s="33"/>
    </row>
    <row r="15" spans="3:22" ht="15" thickBot="1" x14ac:dyDescent="0.4">
      <c r="P15" s="29">
        <v>2</v>
      </c>
      <c r="Q15" s="34"/>
      <c r="R15" s="30">
        <v>3</v>
      </c>
      <c r="S15" s="34"/>
      <c r="T15" s="30" t="s">
        <v>8</v>
      </c>
      <c r="U15" s="34"/>
      <c r="V15" t="s">
        <v>6</v>
      </c>
    </row>
    <row r="16" spans="3:22" x14ac:dyDescent="0.35">
      <c r="M16" s="12" t="s">
        <v>0</v>
      </c>
      <c r="P16" s="15">
        <v>5</v>
      </c>
      <c r="Q16" s="3"/>
      <c r="R16" s="2"/>
      <c r="S16" s="4"/>
      <c r="T16" s="2"/>
      <c r="U16" s="4"/>
      <c r="V16" s="13">
        <v>0</v>
      </c>
    </row>
    <row r="17" spans="13:22" ht="15" thickBot="1" x14ac:dyDescent="0.4">
      <c r="M17" s="12"/>
      <c r="P17" s="1"/>
      <c r="Q17" s="5">
        <v>9</v>
      </c>
      <c r="R17" s="1"/>
      <c r="S17" s="6">
        <v>6</v>
      </c>
      <c r="T17" s="1"/>
      <c r="U17" s="6">
        <v>0</v>
      </c>
      <c r="V17" s="10"/>
    </row>
    <row r="18" spans="13:22" x14ac:dyDescent="0.35">
      <c r="M18" s="12" t="s">
        <v>1</v>
      </c>
      <c r="P18" s="2"/>
      <c r="Q18" s="3"/>
      <c r="R18" s="2"/>
      <c r="S18" s="4"/>
      <c r="T18" s="2"/>
      <c r="U18" s="4"/>
      <c r="V18" s="10">
        <v>25</v>
      </c>
    </row>
    <row r="19" spans="13:22" ht="15" thickBot="1" x14ac:dyDescent="0.4">
      <c r="M19" s="12"/>
      <c r="P19" s="1"/>
      <c r="Q19" s="5">
        <v>7</v>
      </c>
      <c r="R19" s="1"/>
      <c r="S19" s="6">
        <v>4</v>
      </c>
      <c r="T19" s="1"/>
      <c r="U19" s="6">
        <v>0</v>
      </c>
      <c r="V19" s="10"/>
    </row>
    <row r="20" spans="13:22" x14ac:dyDescent="0.35">
      <c r="M20" s="12" t="s">
        <v>2</v>
      </c>
      <c r="P20" s="2"/>
      <c r="Q20" s="3"/>
      <c r="R20" s="2"/>
      <c r="S20" s="4"/>
      <c r="T20" s="2"/>
      <c r="U20" s="4"/>
      <c r="V20" s="10">
        <v>50</v>
      </c>
    </row>
    <row r="21" spans="13:22" ht="15" thickBot="1" x14ac:dyDescent="0.4">
      <c r="M21" s="12"/>
      <c r="P21" s="1"/>
      <c r="Q21" s="5">
        <v>5</v>
      </c>
      <c r="R21" s="1"/>
      <c r="S21" s="6">
        <v>7</v>
      </c>
      <c r="T21" s="1"/>
      <c r="U21" s="6">
        <v>0</v>
      </c>
      <c r="V21" s="10"/>
    </row>
    <row r="22" spans="13:22" x14ac:dyDescent="0.35">
      <c r="M22" s="12" t="s">
        <v>3</v>
      </c>
      <c r="P22" s="2"/>
      <c r="Q22" s="3"/>
      <c r="R22" s="2"/>
      <c r="S22" s="4"/>
      <c r="T22" s="2"/>
      <c r="U22" s="4"/>
      <c r="V22" s="10">
        <v>30</v>
      </c>
    </row>
    <row r="23" spans="13:22" ht="15" thickBot="1" x14ac:dyDescent="0.4">
      <c r="P23" s="1"/>
      <c r="Q23" s="7">
        <v>8</v>
      </c>
      <c r="R23" s="1"/>
      <c r="S23" s="8">
        <v>5</v>
      </c>
      <c r="T23" s="1"/>
      <c r="U23" s="8">
        <v>0</v>
      </c>
      <c r="V23" s="11"/>
    </row>
    <row r="24" spans="13:22" ht="15" thickBot="1" x14ac:dyDescent="0.4">
      <c r="M24" t="s">
        <v>4</v>
      </c>
      <c r="P24" s="36">
        <v>55</v>
      </c>
      <c r="Q24" s="37"/>
      <c r="R24" s="32">
        <v>30</v>
      </c>
      <c r="S24" s="35"/>
      <c r="T24" s="32">
        <v>20</v>
      </c>
      <c r="U24" s="35"/>
      <c r="V24" s="12"/>
    </row>
    <row r="28" spans="13:22" ht="15" thickBot="1" x14ac:dyDescent="0.4">
      <c r="Q28" s="33" t="s">
        <v>4</v>
      </c>
      <c r="R28" s="33"/>
      <c r="S28" s="33"/>
    </row>
    <row r="29" spans="13:22" x14ac:dyDescent="0.35">
      <c r="P29" s="29">
        <v>2</v>
      </c>
      <c r="Q29" s="34"/>
      <c r="R29" s="30">
        <v>3</v>
      </c>
      <c r="S29" s="34"/>
      <c r="T29" s="30" t="s">
        <v>8</v>
      </c>
      <c r="U29" s="34"/>
      <c r="V29" t="s">
        <v>6</v>
      </c>
    </row>
    <row r="30" spans="13:22" x14ac:dyDescent="0.35">
      <c r="M30" s="12" t="s">
        <v>0</v>
      </c>
    </row>
    <row r="31" spans="13:22" ht="15" thickBot="1" x14ac:dyDescent="0.4">
      <c r="M31" s="12"/>
    </row>
    <row r="32" spans="13:22" x14ac:dyDescent="0.35">
      <c r="M32" s="12" t="s">
        <v>1</v>
      </c>
      <c r="P32" s="2"/>
      <c r="Q32" s="3"/>
      <c r="R32" s="2"/>
      <c r="S32" s="4"/>
      <c r="T32" s="2"/>
      <c r="U32" s="4"/>
      <c r="V32" s="13">
        <v>0</v>
      </c>
    </row>
    <row r="33" spans="13:22" ht="15" thickBot="1" x14ac:dyDescent="0.4">
      <c r="M33" s="12"/>
      <c r="P33" s="14">
        <v>25</v>
      </c>
      <c r="Q33" s="5">
        <v>7</v>
      </c>
      <c r="R33" s="1"/>
      <c r="S33" s="6">
        <v>4</v>
      </c>
      <c r="T33" s="1"/>
      <c r="U33" s="6">
        <v>0</v>
      </c>
      <c r="V33" s="10"/>
    </row>
    <row r="34" spans="13:22" x14ac:dyDescent="0.35">
      <c r="M34" s="12" t="s">
        <v>2</v>
      </c>
      <c r="P34" s="2"/>
      <c r="Q34" s="3"/>
      <c r="R34" s="2"/>
      <c r="S34" s="4"/>
      <c r="T34" s="2"/>
      <c r="U34" s="4"/>
      <c r="V34" s="10">
        <v>50</v>
      </c>
    </row>
    <row r="35" spans="13:22" ht="15" thickBot="1" x14ac:dyDescent="0.4">
      <c r="M35" s="12"/>
      <c r="P35" s="1"/>
      <c r="Q35" s="5">
        <v>5</v>
      </c>
      <c r="R35" s="1"/>
      <c r="S35" s="6">
        <v>7</v>
      </c>
      <c r="T35" s="1"/>
      <c r="U35" s="6">
        <v>0</v>
      </c>
      <c r="V35" s="10"/>
    </row>
    <row r="36" spans="13:22" x14ac:dyDescent="0.35">
      <c r="M36" s="12" t="s">
        <v>3</v>
      </c>
      <c r="P36" s="2"/>
      <c r="Q36" s="3"/>
      <c r="R36" s="2"/>
      <c r="S36" s="4"/>
      <c r="T36" s="2"/>
      <c r="U36" s="4"/>
      <c r="V36" s="10">
        <v>30</v>
      </c>
    </row>
    <row r="37" spans="13:22" ht="15" thickBot="1" x14ac:dyDescent="0.4">
      <c r="P37" s="1"/>
      <c r="Q37" s="7">
        <v>8</v>
      </c>
      <c r="R37" s="1"/>
      <c r="S37" s="8">
        <v>5</v>
      </c>
      <c r="T37" s="1"/>
      <c r="U37" s="8">
        <v>0</v>
      </c>
      <c r="V37" s="11"/>
    </row>
    <row r="38" spans="13:22" ht="15" thickBot="1" x14ac:dyDescent="0.4">
      <c r="M38" t="s">
        <v>4</v>
      </c>
      <c r="P38" s="36">
        <v>30</v>
      </c>
      <c r="Q38" s="37"/>
      <c r="R38" s="32">
        <v>30</v>
      </c>
      <c r="S38" s="35"/>
      <c r="T38" s="32">
        <v>20</v>
      </c>
      <c r="U38" s="35"/>
      <c r="V38" s="12"/>
    </row>
    <row r="41" spans="13:22" ht="15" thickBot="1" x14ac:dyDescent="0.4">
      <c r="N41" s="33" t="s">
        <v>4</v>
      </c>
      <c r="O41" s="33"/>
      <c r="P41" s="33"/>
    </row>
    <row r="42" spans="13:22" ht="15" thickBot="1" x14ac:dyDescent="0.4">
      <c r="N42" s="29">
        <v>1</v>
      </c>
      <c r="O42" s="30"/>
      <c r="P42" s="29">
        <v>2</v>
      </c>
      <c r="Q42" s="34"/>
      <c r="R42" s="30">
        <v>3</v>
      </c>
      <c r="S42" s="34"/>
      <c r="T42" s="30" t="s">
        <v>8</v>
      </c>
      <c r="U42" s="34"/>
      <c r="V42" t="s">
        <v>6</v>
      </c>
    </row>
    <row r="43" spans="13:22" x14ac:dyDescent="0.35">
      <c r="M43" s="12" t="s">
        <v>0</v>
      </c>
      <c r="N43" s="2">
        <v>40</v>
      </c>
      <c r="O43" s="3"/>
      <c r="P43" s="2">
        <v>5</v>
      </c>
      <c r="Q43" s="3"/>
      <c r="R43" s="2"/>
      <c r="S43" s="4"/>
      <c r="T43" s="2"/>
      <c r="U43" s="4"/>
      <c r="V43" s="9">
        <v>0</v>
      </c>
    </row>
    <row r="44" spans="13:22" ht="15" thickBot="1" x14ac:dyDescent="0.4">
      <c r="M44" s="12"/>
      <c r="N44" s="1"/>
      <c r="O44" s="5">
        <v>8</v>
      </c>
      <c r="P44" s="1"/>
      <c r="Q44" s="5">
        <v>9</v>
      </c>
      <c r="R44" s="1"/>
      <c r="S44" s="6">
        <v>6</v>
      </c>
      <c r="T44" s="1"/>
      <c r="U44" s="6">
        <v>0</v>
      </c>
      <c r="V44" s="10"/>
    </row>
    <row r="45" spans="13:22" x14ac:dyDescent="0.35">
      <c r="M45" s="12" t="s">
        <v>1</v>
      </c>
      <c r="N45" s="2"/>
      <c r="O45" s="3"/>
      <c r="P45" s="2">
        <v>25</v>
      </c>
      <c r="Q45" s="3"/>
      <c r="R45" s="2"/>
      <c r="S45" s="4"/>
      <c r="T45" s="2"/>
      <c r="U45" s="4"/>
      <c r="V45" s="10">
        <v>0</v>
      </c>
    </row>
    <row r="46" spans="13:22" ht="15" thickBot="1" x14ac:dyDescent="0.4">
      <c r="M46" s="12"/>
      <c r="N46" s="1"/>
      <c r="O46" s="5">
        <v>5</v>
      </c>
      <c r="P46" s="1"/>
      <c r="Q46" s="5">
        <v>7</v>
      </c>
      <c r="R46" s="1"/>
      <c r="S46" s="6">
        <v>4</v>
      </c>
      <c r="T46" s="1"/>
      <c r="U46" s="6">
        <v>0</v>
      </c>
      <c r="V46" s="10"/>
    </row>
    <row r="47" spans="13:22" x14ac:dyDescent="0.35">
      <c r="M47" s="12" t="s">
        <v>2</v>
      </c>
      <c r="N47" s="2"/>
      <c r="O47" s="3"/>
      <c r="P47" s="2">
        <v>30</v>
      </c>
      <c r="Q47" s="3"/>
      <c r="R47" s="2">
        <v>20</v>
      </c>
      <c r="S47" s="4"/>
      <c r="T47" s="2"/>
      <c r="U47" s="4"/>
      <c r="V47" s="10">
        <v>0</v>
      </c>
    </row>
    <row r="48" spans="13:22" ht="15" thickBot="1" x14ac:dyDescent="0.4">
      <c r="M48" s="12"/>
      <c r="N48" s="1"/>
      <c r="O48" s="5">
        <v>3</v>
      </c>
      <c r="P48" s="1"/>
      <c r="Q48" s="5">
        <v>5</v>
      </c>
      <c r="R48" s="1"/>
      <c r="S48" s="6">
        <v>7</v>
      </c>
      <c r="T48" s="1"/>
      <c r="U48" s="6">
        <v>0</v>
      </c>
      <c r="V48" s="10"/>
    </row>
    <row r="49" spans="13:22" x14ac:dyDescent="0.35">
      <c r="M49" s="12" t="s">
        <v>3</v>
      </c>
      <c r="N49" s="2"/>
      <c r="O49" s="3"/>
      <c r="P49" s="2"/>
      <c r="Q49" s="3"/>
      <c r="R49" s="2">
        <v>10</v>
      </c>
      <c r="S49" s="4"/>
      <c r="T49" s="2">
        <v>20</v>
      </c>
      <c r="U49" s="4"/>
      <c r="V49" s="10">
        <v>0</v>
      </c>
    </row>
    <row r="50" spans="13:22" ht="15" thickBot="1" x14ac:dyDescent="0.4">
      <c r="N50" s="1"/>
      <c r="O50" s="7">
        <v>7</v>
      </c>
      <c r="P50" s="1"/>
      <c r="Q50" s="7">
        <v>8</v>
      </c>
      <c r="R50" s="1"/>
      <c r="S50" s="8">
        <v>5</v>
      </c>
      <c r="T50" s="1"/>
      <c r="U50" s="8">
        <v>0</v>
      </c>
      <c r="V50" s="11"/>
    </row>
    <row r="51" spans="13:22" ht="15" thickBot="1" x14ac:dyDescent="0.4">
      <c r="M51" t="s">
        <v>4</v>
      </c>
      <c r="N51" s="31">
        <v>0</v>
      </c>
      <c r="O51" s="32"/>
      <c r="P51" s="31">
        <v>0</v>
      </c>
      <c r="Q51" s="35"/>
      <c r="R51" s="32">
        <v>0</v>
      </c>
      <c r="S51" s="35"/>
      <c r="T51" s="32">
        <v>0</v>
      </c>
      <c r="U51" s="35"/>
      <c r="V51" s="12">
        <v>0</v>
      </c>
    </row>
  </sheetData>
  <mergeCells count="41">
    <mergeCell ref="N51:O51"/>
    <mergeCell ref="P51:Q51"/>
    <mergeCell ref="R51:S51"/>
    <mergeCell ref="T51:U51"/>
    <mergeCell ref="Q28:S28"/>
    <mergeCell ref="P29:Q29"/>
    <mergeCell ref="R29:S29"/>
    <mergeCell ref="T29:U29"/>
    <mergeCell ref="P38:Q38"/>
    <mergeCell ref="R38:S38"/>
    <mergeCell ref="T38:U38"/>
    <mergeCell ref="N41:P41"/>
    <mergeCell ref="N42:O42"/>
    <mergeCell ref="P42:Q42"/>
    <mergeCell ref="R42:S42"/>
    <mergeCell ref="T42:U42"/>
    <mergeCell ref="Q14:S14"/>
    <mergeCell ref="P15:Q15"/>
    <mergeCell ref="R15:S15"/>
    <mergeCell ref="T15:U15"/>
    <mergeCell ref="P24:Q24"/>
    <mergeCell ref="R24:S24"/>
    <mergeCell ref="T24:U24"/>
    <mergeCell ref="R12:S12"/>
    <mergeCell ref="L4:L7"/>
    <mergeCell ref="T3:U3"/>
    <mergeCell ref="T12:U12"/>
    <mergeCell ref="R3:S3"/>
    <mergeCell ref="N2:P2"/>
    <mergeCell ref="N3:O3"/>
    <mergeCell ref="P3:Q3"/>
    <mergeCell ref="E2:G2"/>
    <mergeCell ref="N12:O12"/>
    <mergeCell ref="P12:Q12"/>
    <mergeCell ref="C4:C7"/>
    <mergeCell ref="E3:F3"/>
    <mergeCell ref="G3:H3"/>
    <mergeCell ref="I3:J3"/>
    <mergeCell ref="E12:F12"/>
    <mergeCell ref="G12:H12"/>
    <mergeCell ref="I12:J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8FF-1FAF-4015-BE28-D924FDF9EFB6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Costos Mínimos</vt:lpstr>
      <vt:lpstr>EJERCICIO 1</vt:lpstr>
      <vt:lpstr>EJERCICIO 2</vt:lpstr>
      <vt:lpstr>Vogel</vt:lpstr>
      <vt:lpstr>Nor oeste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2020-08-22T21:33:55Z</dcterms:created>
  <dcterms:modified xsi:type="dcterms:W3CDTF">2020-10-06T10:39:09Z</dcterms:modified>
</cp:coreProperties>
</file>